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0" windowWidth="15225" windowHeight="9345" tabRatio="715" activeTab="0"/>
  </bookViews>
  <sheets>
    <sheet name="Seite 1" sheetId="1" r:id="rId1"/>
    <sheet name="Seite 2" sheetId="2" r:id="rId2"/>
    <sheet name="Seite 3" sheetId="3" r:id="rId3"/>
    <sheet name="Seite 4" sheetId="4" r:id="rId4"/>
  </sheets>
  <definedNames/>
  <calcPr fullCalcOnLoad="1"/>
</workbook>
</file>

<file path=xl/sharedStrings.xml><?xml version="1.0" encoding="utf-8"?>
<sst xmlns="http://schemas.openxmlformats.org/spreadsheetml/2006/main" count="194" uniqueCount="181">
  <si>
    <t>Der Goldschakal</t>
  </si>
  <si>
    <t>Der Wolf</t>
  </si>
  <si>
    <t>Der Kojote</t>
  </si>
  <si>
    <t>Der Dingo</t>
  </si>
  <si>
    <t>Bis zu einem Jahr</t>
  </si>
  <si>
    <t>Bis zur Geschlechtsreife</t>
  </si>
  <si>
    <t>Bis sie nicht mehr gesäugt werden</t>
  </si>
  <si>
    <t xml:space="preserve">1. Welches Tier ist der Urahn des heutigen Hundes? </t>
  </si>
  <si>
    <t>2. Bis zu welchem Alter bezeichnet man Hunde als „Welpen"?</t>
  </si>
  <si>
    <t>Bis zum Abschluss der Prägephase          (4 Monate)</t>
  </si>
  <si>
    <t>Er macht sich groß (Schwanz hoch, Ohren nach vorne, steifer Gang) und weicht Blickkontakt nicht aus.</t>
  </si>
  <si>
    <t>Er bellt und legt die Ohren an</t>
  </si>
  <si>
    <t>Er legt die Schnauze oder Pfote auf den Rücken des anderen Hundes</t>
  </si>
  <si>
    <t>Sich so verstecken, dass man den Hund noch sehen kann und den Hund dann nach einiger Zeit aus dem Versteck heraus noch einmal rufen. Außerdem einen Gehorsamskurs buchen, denn das Rückrufkommando sollte klappen.</t>
  </si>
  <si>
    <t>Schnell in die entgegengesetzte Richtung davonrennen und sich so für den Hund interessant machen. Außerdem schnellstmöglich Rat einholen bei einem erfahrenen und modernen Hundeausbilder, der Hunde über positive Trainingstechniken erzieht.</t>
  </si>
  <si>
    <t>Versuchen, den Hund einzufangen. Solch einen Hund kann man nie wieder ableinen.</t>
  </si>
  <si>
    <t>Den Hund laut anschreien und mit Strafen drohen, damit er Angst bekommt und herankommt. Wenn der Hund schon älter ist, kann man nichts mehr machen.</t>
  </si>
  <si>
    <t>3. Woran kann man erkennen, ob sich ein Hund einem anderen gegenüber dominant verhält?</t>
  </si>
  <si>
    <t>4. Ihr frei laufender Hund kommt auf Ihr Rufen nicht zurück. Was kann man tun?</t>
  </si>
  <si>
    <t>Er legt sich auf die Seite und wedelt</t>
  </si>
  <si>
    <t xml:space="preserve">5. Was kann passieren, wenn man einen Hund als Erziehungsmaßnahme häufig und hart bestraft? </t>
  </si>
  <si>
    <t>Er wird die Übung schnell und zuverlässig ausführen, denn so lernt er, dass er brav sein muss.</t>
  </si>
  <si>
    <t>Er kann scheu und unsicher werden, weil er kein Vertrauen mehr zu seinem Besitzer hat.</t>
  </si>
  <si>
    <t>Es passiert nichts Schlimmes. Hunde untereinander verhalten sich auch rigoros. Der Hund wird also große Freude bei den Übungen haben, wenn er erst verstanden hat, worum es geht.</t>
  </si>
  <si>
    <t>Er könnte unter Umständen aggressiv reagieren, weil er sich bedroht fühlt.</t>
  </si>
  <si>
    <t>6. Welchen Ausdruck zeigt dieser Hund?</t>
  </si>
  <si>
    <t>Der Hund ist ängstlich</t>
  </si>
  <si>
    <t>Der Hund droht selbstsicher</t>
  </si>
  <si>
    <t>Der Hund ist unterwürfig</t>
  </si>
  <si>
    <t>Der Hund ist neutral bis aufmerksam</t>
  </si>
  <si>
    <t>So lernt der Hund gut alleine zu bleiben.</t>
  </si>
  <si>
    <t>Die gesundheitliche Widerstandskraft ist größer</t>
  </si>
  <si>
    <t>Probleme im Bereich des häuslichen Sauberkeitstrainings</t>
  </si>
  <si>
    <t>Defizite im Sozialverhalten gegenüber Menschen und Artgenossen</t>
  </si>
  <si>
    <t>7. Welche Auswirkung hat häufige und lange Zwingerhaltung auf die Wesensentwicklung des Welpen?</t>
  </si>
  <si>
    <t>8. Was bedeutet es, wenn ein Hund einem anderen den Kopf auf den Rücken legt?</t>
  </si>
  <si>
    <t>Er ist unterwürfig</t>
  </si>
  <si>
    <t>Er macht eine Spielaufforderung</t>
  </si>
  <si>
    <t>Er ist müde</t>
  </si>
  <si>
    <t>Es ist eine Imponiergeste</t>
  </si>
  <si>
    <t>Aufmerksamkeit (Spiel, Futter, Zuwendung) fordern zu können</t>
  </si>
  <si>
    <t>Täglich mehrmals rausgehen zu dürfen</t>
  </si>
  <si>
    <t>Einen gemütlichen, ggf. erhöhten Liegeplatz zu haben</t>
  </si>
  <si>
    <t>Spielzeug zur freien Verfügung zu besitzen</t>
  </si>
  <si>
    <t>9. Was hat für Hunde die größte Bedeutung im Bereich der Rangfolge?</t>
  </si>
  <si>
    <t>Nein, nicht wenn man vorher ein gutes Verhältnis hatte</t>
  </si>
  <si>
    <t>Ja, bei sensiblen Hunden manchmal sogar mit Kleinigkeiten, besonders wenn die Handlung für den Hund ”unlogisch” ist</t>
  </si>
  <si>
    <t>Ja, durch inkonsequentes und launisches Vorgehen</t>
  </si>
  <si>
    <t>Nur bei generell ängstlichen Hunden</t>
  </si>
  <si>
    <t>10. Besteht die Gefahr, durch Strafen einen Hund so zu schockieren, dass er das Vertrauen in einen verliert?</t>
  </si>
  <si>
    <t>Man sollte sich gar nicht einmischen. Beide Besitzer sollten sich kommentarlos und möglichst zügig in entgegengesetzter Richtung von den Hunden entfernen</t>
  </si>
  <si>
    <t>Wenn nur zwei Hunde in die Rauferei verwickelt sind, sollte man die Hunde trennen, indem man am Schwanz oder an den Hinterbeinen zieht, und zwar gleichzeitig bei beiden Hunden</t>
  </si>
  <si>
    <t>Man sollte den Hund, der angegriffen worden ist, hinterher trösten und den anderen streng zurechtweisen und bestrafen</t>
  </si>
  <si>
    <t>Ja. Der Hund sollte z.B. regelmäßig geimpft werden</t>
  </si>
  <si>
    <t>Ja, man sollte den ganzen Körper z.B. beim Bürsten täglich genau anschauen, um Veränderungen oder Parasitenbefall sofort zu erkennen</t>
  </si>
  <si>
    <t>Ja, der Hund sollte nur das beste Futter bekommen. Das ist in aller Regel auch das teuerste</t>
  </si>
  <si>
    <t>Ja, einmal wöchentlich sollte man den Hund baden</t>
  </si>
  <si>
    <t>11. Der eigene Hund ist plötzlich in eine Rauferei verwickelt. Wie sollte man reagieren?</t>
  </si>
  <si>
    <t>12. Gibt es Dinge, die man prophylaktisch tun kann, damit der Hund gesund bleibt?</t>
  </si>
  <si>
    <t>13. Welchen Ausdruck zeigt dieser Hund?</t>
  </si>
  <si>
    <t>Der Hund droht aus Unsicherheit</t>
  </si>
  <si>
    <t>Der Hund ist friedfertig</t>
  </si>
  <si>
    <t>Hunde sind Jagdraubtiere</t>
  </si>
  <si>
    <t>Hunde sind für das Zusammenleben mit Menschen geschaffen worden. Sie sind völlig abhängig vom Menschen und können alleine nicht existieren, da sie sich keine Nahrung beschaffen könnten</t>
  </si>
  <si>
    <t>Hunde sind soziale Rudeltiere und darauf ausgerichtet in einem Gruppenverband zu leben</t>
  </si>
  <si>
    <t>Hunde sind Aasfresser und suchen deshalb ständig nach toten Tieren</t>
  </si>
  <si>
    <t>14. Was ist die Grundveranlagung, die jeder Hund in sich trägt?</t>
  </si>
  <si>
    <t>Man wartet, bis der Hund ein Rangprivileg für sich in Anspruch nimmt oder in einer Übung einen Fehler macht und unterwirft ihn dann, indem man ihn mit Schwung auf den Rücken dreht und dort einen Moment lang festhält</t>
  </si>
  <si>
    <t>Man achtet darauf, dass man selbst derjenige ist, der zum größten Teil zu gemeinsamen Beschäftigungen auffordert</t>
  </si>
  <si>
    <t>Man ignoriert aufdringliches und forderndes Verhalten des Hundes</t>
  </si>
  <si>
    <t>15. Wie stellt man zwischen Mensch und Hund die Rangordnung klar?</t>
  </si>
  <si>
    <t>Nein, Hunde können ihr Leben lang neue Dinge lernen</t>
  </si>
  <si>
    <t>Nein, aber es ist einfacher, schon mit einem Welpen zu üben, dann gewöhnt sich der Hund nicht erst etwas Falsches an</t>
  </si>
  <si>
    <t>Nein. Da ein Welpe noch gar nichts lernen kann, sollte man überhaupt mit der Erziehung erst beginnen, wenn der Hund ein Jahr alt ist</t>
  </si>
  <si>
    <t>Ja, Hunde, die älter als ein Jahr sind, können nichts mehr lernen</t>
  </si>
  <si>
    <t>16. Stimmt es, dass man älteren Hunden nichts mehr beibringen kann?</t>
  </si>
  <si>
    <t>17. Wieviel Bewegung braucht ein Hund?</t>
  </si>
  <si>
    <t>Das ist abhängig von der Größe, dem Alter und dem Gesundheitszustand</t>
  </si>
  <si>
    <t>Hunde brauchen nicht viel Bewegung. Es sind Tiere, die Gemütlichkeit lieben</t>
  </si>
  <si>
    <t>Das ist abhängig von der Fütterung</t>
  </si>
  <si>
    <t>Zu viel Bewegung schadet den Gelenken</t>
  </si>
  <si>
    <t>Nur, wenn man es eilig hat</t>
  </si>
  <si>
    <t>Nein, das ist laut Straßenverkehrsordnung verboten</t>
  </si>
  <si>
    <t>Ja, wenn der Hund langsam daran gewöhnt wird</t>
  </si>
  <si>
    <t>Ja, aber nur auf Feldwegen</t>
  </si>
  <si>
    <t>18. Darf man seinen Hund neben dem PKW herlaufen lassen?</t>
  </si>
  <si>
    <t>19. Welchen Ausdruck zeigt dieser Hund?</t>
  </si>
  <si>
    <t>Der Hund ist stark ängstlich</t>
  </si>
  <si>
    <t>Der Hund ist aggressiv</t>
  </si>
  <si>
    <t>Ist die Hundehaltung erlaubt?</t>
  </si>
  <si>
    <t>Habe ich die Möglichkeit, den Hund 12-15 Jahre lang sicher zu behalten und zu versorgen?</t>
  </si>
  <si>
    <t>Passt der ausgesuchte Hund von seiner Rasseveranlagung her tatsächlich zu meinem Lebensstil?</t>
  </si>
  <si>
    <t>Die Abstammung von hochprämierten Elterntieren</t>
  </si>
  <si>
    <t>20. Welche Dinge sind vor der Anschaffung eines Hundes wichtig?</t>
  </si>
  <si>
    <t>21. Ist es schlimm, wenn der Hund im Welpenalter schon mit vielen Reizsituationen konfrontiert wird?</t>
  </si>
  <si>
    <t>Nein, denn die im Welpenalter gemachten Erfahrungen haben prägenden Charakter. Hunde, die als Welpen in positiver Weise viele Reizsituationen erleben konnten, sind später selbstsicherer</t>
  </si>
  <si>
    <t>Ja, denn Welpen sind noch nicht so aufnahmefähig und sollten möglichst die ersten fünf Monate geschont werden</t>
  </si>
  <si>
    <t>Nein, denn ausreichend Erfahrungen im Welpenalter sind für eine optimale Entwicklung des Gehirns ausschlaggebend</t>
  </si>
  <si>
    <t>Ja, denn die Hunde, die als Welpen viel kennen gelernt haben, sind nervöser und aktiver und deshalb schwerer zu halten</t>
  </si>
  <si>
    <t>Der Hund kann mit seinem Menschen ausgelassen spielen</t>
  </si>
  <si>
    <t>Der Hund hat Spaß an Übungen, die ”sein” Mensch von ihm verlangt</t>
  </si>
  <si>
    <t>Wenn die Bezugspersonen häufig wechseln, lernt der Hund eine grundsätzlich gute Bindung gegenüber allen Menschen</t>
  </si>
  <si>
    <t>Ein Hund, der eine gute Bindung zu seinem Besitzer hat, orientiert sich auch auf dem Spaziergang häufig an ihm</t>
  </si>
  <si>
    <t>22. Was zeigt eine gute Bindung zwischen Mensch und Hund an?</t>
  </si>
  <si>
    <t>Wenn man Ignorieren als Methode anwendet</t>
  </si>
  <si>
    <t>Bei einer indirekten Strafe, wie z.B. mit der Wasserpistole zu spritzen, wenn man dabei nicht gleichzeitig schimpft</t>
  </si>
  <si>
    <t>Bei einer indirekten Strafe, wie z.B. mit der Wasserpistole zu spritzen. Dabei sollte man gleichzeitig schimpfen, sonst versteht der Hund nicht, woher das Wasser kam</t>
  </si>
  <si>
    <t>Beim Schütteln am Nackenfell und gleichzeitigem Schimpfen, denn eine Hündin maßregelt auf diese Art und Weise auch ihre Welpen</t>
  </si>
  <si>
    <t>23. Wie kann man vermeiden, dass der Hund durch Strafen das Vertrauen in seinen Besitzer verliert?</t>
  </si>
  <si>
    <t>24. Welche Behandlungen können das Vertrauensverhältnis zwischen Hund und Halter schwächen?</t>
  </si>
  <si>
    <t>Der Einsatz von direkten körperlichen Strafen</t>
  </si>
  <si>
    <t>Ein Maßregeln des Hundes wenn er in einer Situation unerwünschtes ängstliches Verhalten zeigt</t>
  </si>
  <si>
    <t>Viel Beschäftigung mit dem Hund</t>
  </si>
  <si>
    <t>Aus Hundesicht unlogisches Verhalten</t>
  </si>
  <si>
    <t>25. Ist es ein Zeichen von Aggression, wenn ein Hund auf dem Spaziergang zu einer fremden Person hinrennt und diese unvermittelt anspringt?</t>
  </si>
  <si>
    <t>Nicht unbedingt, aber es ist ein Verhalten, das man dem Hund frühzeitig abgewöhnen sollte, da es Leute gibt, die Angst vor Hunden haben</t>
  </si>
  <si>
    <t>Ja, Anspringen ist ein aggressives Verhalten</t>
  </si>
  <si>
    <t>Nein, das Anspringen ist als Spielaufforderung zu verstehen</t>
  </si>
  <si>
    <t>Nein, es ist ein Zeichen großer Zuneigung</t>
  </si>
  <si>
    <t>Mit Futterhäppchen</t>
  </si>
  <si>
    <t>Mit Spielzeug bzw. einem Spiel</t>
  </si>
  <si>
    <t>Man sollte den Hund fest an sich drücken, ihm ins Ohr sagen, dass er brav war und ihn auf den Kopf küssen</t>
  </si>
  <si>
    <t>Man braucht einen Hund nicht extra zu belohnen, er weiß, dass er brav war, wenn er die Übung gut beherrscht</t>
  </si>
  <si>
    <t>Strafrecht, Zivilrecht und Ordnungswidrigkeitenrecht</t>
  </si>
  <si>
    <t>Kommunale Bestimmungen</t>
  </si>
  <si>
    <t>Tierschutzrecht</t>
  </si>
  <si>
    <t>Keines, man kann sich notfalls damit herausreden, dass man den Gesetzestext nicht kennt</t>
  </si>
  <si>
    <t>26. Nennen Sie Möglichkeiten, einen Hund zu belohnen.</t>
  </si>
  <si>
    <t>27. Welche Rechtsgebiete können für Hundehalter relevant sein?</t>
  </si>
  <si>
    <t>Der Hund ist unsicher und leicht unterwürfig</t>
  </si>
  <si>
    <t>Der Hund ist müde</t>
  </si>
  <si>
    <t>Der Hund zeigt eine Spielaufforderung</t>
  </si>
  <si>
    <t>Bei Berufstätigkeit, wenn der Hund wesentlich mehr als vier Stunden täglich alleine sein müsste</t>
  </si>
  <si>
    <t>Wenn absehbar ist, dass sich Berufs- oder Lebenssituation ändern werden und nicht sicher ist, ob Hundehaltung dann noch möglich ist</t>
  </si>
  <si>
    <t>Wenn man keinen Garten hat</t>
  </si>
  <si>
    <t>Wenn man eine starke Allergie auf Hundehaare hat</t>
  </si>
  <si>
    <t>Ja, Schläge, denn Hunde untereinander sind auch nicht zimperlich</t>
  </si>
  <si>
    <t>Ja, lautes Anschreien und gleichzeitiges leichtes Schlagen mit der Zeitung</t>
  </si>
  <si>
    <t>Ja, Ignorieren, wenn es die Situation zulässt</t>
  </si>
  <si>
    <t>Nein, Strafen können niemals ”artgerecht” sein</t>
  </si>
  <si>
    <t>28. Welchen Ausdruck zeigt dieser Hund?</t>
  </si>
  <si>
    <t>29. Unter welchen Umständen sollte man davon absehen, sich einen Hund anzuschaffen?</t>
  </si>
  <si>
    <t>30. Gibt es Strafen, die man als ”artgerecht” bezeichnen kann?</t>
  </si>
  <si>
    <t>31. Welchen Ausdruck zeigt dieser Hund?</t>
  </si>
  <si>
    <t>Der Hund ist ängstlich und unterwürfig</t>
  </si>
  <si>
    <t>Der Hund droht unsicher und ist erregt</t>
  </si>
  <si>
    <t>Der Hund zeigt eine Unterwerfungsgeste</t>
  </si>
  <si>
    <t>Hunde an der Leine sind mutiger</t>
  </si>
  <si>
    <t>Hunde können sich an der Leine nicht frei bewegen und ausweichen und fühlen sich schneller bedroht</t>
  </si>
  <si>
    <t>Hunde haben dieses Verhalten als Strategie gelernt, um Situationen, die sie ängstigen, schneller beenden oder für sich entscheiden zu können</t>
  </si>
  <si>
    <t>Hunde ärgern sich darüber, dass sie angeleint sind und übertragen ihre Wut auf den anderen Hund</t>
  </si>
  <si>
    <t>Der Hund braucht täglich häufige Kontaktmöglichkeiten zu Menschen und/oder Hunden</t>
  </si>
  <si>
    <t>Hunde brauchen jederzeit freien Zugang zu Wasser</t>
  </si>
  <si>
    <t>Hunde brauchen ausreichend häufige (mind. dreimal täglich) und ausreichend lange (mind. zwei Stunden am Tag für einen gesunden Hund) Spaziergänge</t>
  </si>
  <si>
    <t>Es muss gewährleistet sein, dass der Hund im Krankheitsfall medizinisch versorgt werden kann</t>
  </si>
  <si>
    <t>Ja</t>
  </si>
  <si>
    <t>Nein</t>
  </si>
  <si>
    <t>Ja, der Hund kann Angst vor dem Hundeführer bekommen</t>
  </si>
  <si>
    <t>Ja, der Hund kann aggressiv werden, wenn er sich bedroht fühlt oder Schmerzen empfindet</t>
  </si>
  <si>
    <t>Ja. Wenn man im falschen Moment bestraft, kann der Hund die Verbindung zwischen Strafe und unerwünschtem Verhalten nicht herstellen</t>
  </si>
  <si>
    <t>Nein, man braucht keine Probleme zu erwarten, denn Strafe ist etwas, was der Hund immer versteht</t>
  </si>
  <si>
    <t>Das Gesicht des Kindes ist in Schnauzenhöhe</t>
  </si>
  <si>
    <t>Kinder umarmen Hunde gerne und geben ihnen Küsse. Einigen Hunden ist diese Nähe zu viel und sie versuchen sich durch Schnappen aus der Situation zu befreien</t>
  </si>
  <si>
    <t>Die Gesichtsverletzungen entstehen meist nicht durch Bisse, sondern wenn die Kinder angesprungen werden und dabei hinfallen</t>
  </si>
  <si>
    <t>Hunde verletzen unbeabsichtigt gelegentlich das Gesicht eines Kindes, wenn sie über das ”Lefzenlecken” Beschwichtigung signalisieren wollen</t>
  </si>
  <si>
    <t>Der Hund wird sich beruhigen und seine Angst verlieren</t>
  </si>
  <si>
    <t>Der Hund wird darin bestätigt, dass es sich lohnt, Angst zu haben. Man verschlimmert die Angst</t>
  </si>
  <si>
    <t>Man verschlimmert die Angst, denn Hunde untereinander würden sich nicht beruhigen. Die plötzliche Aufmerksamkeit des Besitzers zeigt dem Hund, dass dieser auch eine Unsicherheit verspürt</t>
  </si>
  <si>
    <t>Der Hund könnte aggressiv reagieren</t>
  </si>
  <si>
    <t>Fragebogen für Hundeinteressenten</t>
  </si>
  <si>
    <t>32. Warum reagieren viele Hunde an der Leine aggressiver?</t>
  </si>
  <si>
    <t>33. Nennen Sie Punkte, die man mindestens erfüllen muss, um einen Hund artgerecht zu halten</t>
  </si>
  <si>
    <t>34. Kann eine Hündin bei der ersten Läufigkeit schon erfolgreich gedeckt werden?</t>
  </si>
  <si>
    <t>35. Können im Zusammenhang mit Strafe Probleme auftreten?</t>
  </si>
  <si>
    <t>36. Es kommt relativ häufig vor, dass Hunde Kinder im Gesicht verletzen. Warum?</t>
  </si>
  <si>
    <t>37. Was passiert, wenn man versucht, einen Hund, der gerade Angst hat, mit Worten und durch Streicheln zu beruhigen?</t>
  </si>
  <si>
    <t>38. Welchen Ausdruck zeigt dieser Hund?</t>
  </si>
  <si>
    <t>Punkte</t>
  </si>
  <si>
    <t>Gesamtpunktzahl</t>
  </si>
  <si>
    <t>Laut schreien und gestikulieren, damit die Hunde von einander ablassen.</t>
  </si>
  <si>
    <t>Erklärung:                                              Zutreffendes mit "x" ankreuzen und "Enter/Eingabe" drücken.           "Falsch" ist bei 0 Antworten und bei falschen Antworten. Auch wenn richtige und falsche Antworten für eine Frage mit mehreren Antwortmöglichkeiten gemischt sind, ist die Frage falsch beantwortet.                                                                   Wenn von mehreren richtigen Möglichkeiten nicht alle angekreuzt werden, ist die Frage teilweise richtig beantwortet.                                                      Man kann höchstens 38 Punkte erzielen, für falsch oder nicht beantwortete Fragen gibt es Minuspunkte, für teilweise richtige Antworten einen 1/2 Punkt. Wer weniger als 28 Punkte erziehlt, der sollte sein Wissen über Hunde dringend erweitern, bevor er sich einen anschafft!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</si>
</sst>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6">
    <font>
      <sz val="10"/>
      <name val="Tahoma"/>
      <family val="0"/>
    </font>
    <font>
      <b/>
      <sz val="10"/>
      <name val="Tahoma"/>
      <family val="0"/>
    </font>
    <font>
      <b/>
      <sz val="14"/>
      <name val="Tahoma"/>
      <family val="2"/>
    </font>
    <font>
      <sz val="8"/>
      <name val="Tahoma"/>
      <family val="0"/>
    </font>
    <font>
      <b/>
      <sz val="11"/>
      <name val="Tahoma"/>
      <family val="2"/>
    </font>
    <font>
      <b/>
      <sz val="12"/>
      <color indexed="10"/>
      <name val="Tahoma"/>
      <family val="2"/>
    </font>
  </fonts>
  <fills count="5">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2"/>
        <bgColor indexed="64"/>
      </patternFill>
    </fill>
  </fills>
  <borders count="11">
    <border>
      <left/>
      <right/>
      <top/>
      <bottom/>
      <diagonal/>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ck"/>
      <right style="thick"/>
      <top style="thick"/>
      <bottom style="thick"/>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4" xfId="0" applyBorder="1" applyAlignment="1">
      <alignment/>
    </xf>
    <xf numFmtId="0" fontId="0" fillId="0" borderId="5" xfId="0" applyBorder="1" applyAlignment="1">
      <alignment/>
    </xf>
    <xf numFmtId="0" fontId="0" fillId="0" borderId="5" xfId="0" applyBorder="1" applyAlignment="1">
      <alignment wrapText="1"/>
    </xf>
    <xf numFmtId="0" fontId="0" fillId="0" borderId="6" xfId="0" applyBorder="1" applyAlignment="1">
      <alignment/>
    </xf>
    <xf numFmtId="0" fontId="1" fillId="0" borderId="7"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wrapText="1"/>
    </xf>
    <xf numFmtId="0" fontId="0" fillId="0" borderId="1" xfId="0" applyBorder="1" applyAlignment="1">
      <alignment/>
    </xf>
    <xf numFmtId="0" fontId="0" fillId="0" borderId="0" xfId="0" applyAlignment="1">
      <alignment horizontal="center"/>
    </xf>
    <xf numFmtId="0" fontId="1" fillId="0" borderId="0" xfId="0" applyFont="1" applyAlignment="1">
      <alignment horizontal="center"/>
    </xf>
    <xf numFmtId="0" fontId="4" fillId="3" borderId="9"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left" vertical="top"/>
    </xf>
    <xf numFmtId="0"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0" fillId="4" borderId="10" xfId="0" applyFill="1" applyBorder="1" applyAlignment="1" applyProtection="1">
      <alignment horizontal="center" vertical="center"/>
      <protection locked="0"/>
    </xf>
    <xf numFmtId="0" fontId="1" fillId="4" borderId="0" xfId="0" applyFont="1" applyFill="1" applyAlignment="1">
      <alignment horizontal="left" vertical="top" wrapText="1"/>
    </xf>
    <xf numFmtId="0" fontId="0" fillId="4" borderId="0" xfId="0" applyFill="1" applyAlignment="1">
      <alignment horizontal="left" vertical="top"/>
    </xf>
    <xf numFmtId="0" fontId="1" fillId="0" borderId="0" xfId="0" applyFont="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xf>
    <xf numFmtId="0" fontId="1" fillId="0" borderId="7" xfId="0" applyFont="1" applyBorder="1" applyAlignment="1">
      <alignment/>
    </xf>
    <xf numFmtId="0" fontId="0" fillId="0" borderId="7" xfId="0" applyBorder="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wrapText="1"/>
    </xf>
    <xf numFmtId="0" fontId="0" fillId="0" borderId="0" xfId="0" applyBorder="1" applyAlignment="1">
      <alignment wrapText="1"/>
    </xf>
    <xf numFmtId="0" fontId="1" fillId="0" borderId="7" xfId="0" applyFont="1" applyBorder="1" applyAlignment="1">
      <alignment wrapText="1"/>
    </xf>
    <xf numFmtId="0" fontId="0" fillId="0" borderId="7" xfId="0"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33</xdr:row>
      <xdr:rowOff>152400</xdr:rowOff>
    </xdr:from>
    <xdr:to>
      <xdr:col>1</xdr:col>
      <xdr:colOff>3057525</xdr:colOff>
      <xdr:row>44</xdr:row>
      <xdr:rowOff>85725</xdr:rowOff>
    </xdr:to>
    <xdr:pic>
      <xdr:nvPicPr>
        <xdr:cNvPr id="1" name="Picture 1"/>
        <xdr:cNvPicPr preferRelativeResize="1">
          <a:picLocks noChangeAspect="1"/>
        </xdr:cNvPicPr>
      </xdr:nvPicPr>
      <xdr:blipFill>
        <a:blip r:embed="rId1"/>
        <a:stretch>
          <a:fillRect/>
        </a:stretch>
      </xdr:blipFill>
      <xdr:spPr>
        <a:xfrm>
          <a:off x="3067050" y="10744200"/>
          <a:ext cx="2771775" cy="1714500"/>
        </a:xfrm>
        <a:prstGeom prst="rect">
          <a:avLst/>
        </a:prstGeom>
        <a:solidFill>
          <a:srgbClr val="993300">
            <a:alpha val="25000"/>
          </a:srgbClr>
        </a:solidFill>
        <a:ln w="38100" cmpd="dbl">
          <a:solidFill>
            <a:srgbClr val="FF99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13</xdr:row>
      <xdr:rowOff>123825</xdr:rowOff>
    </xdr:from>
    <xdr:to>
      <xdr:col>1</xdr:col>
      <xdr:colOff>3057525</xdr:colOff>
      <xdr:row>22</xdr:row>
      <xdr:rowOff>76200</xdr:rowOff>
    </xdr:to>
    <xdr:pic>
      <xdr:nvPicPr>
        <xdr:cNvPr id="1" name="Picture 1"/>
        <xdr:cNvPicPr preferRelativeResize="1">
          <a:picLocks noChangeAspect="1"/>
        </xdr:cNvPicPr>
      </xdr:nvPicPr>
      <xdr:blipFill>
        <a:blip r:embed="rId1"/>
        <a:stretch>
          <a:fillRect/>
        </a:stretch>
      </xdr:blipFill>
      <xdr:spPr>
        <a:xfrm>
          <a:off x="2752725" y="5010150"/>
          <a:ext cx="2838450" cy="1409700"/>
        </a:xfrm>
        <a:prstGeom prst="rect">
          <a:avLst/>
        </a:prstGeom>
        <a:solidFill>
          <a:srgbClr val="993300">
            <a:alpha val="25000"/>
          </a:srgbClr>
        </a:solidFill>
        <a:ln w="38100" cmpd="dbl">
          <a:solidFill>
            <a:srgbClr val="FF9900"/>
          </a:solidFill>
          <a:headEnd type="none"/>
          <a:tailEnd type="none"/>
        </a:ln>
      </xdr:spPr>
    </xdr:pic>
    <xdr:clientData/>
  </xdr:twoCellAnchor>
  <xdr:twoCellAnchor editAs="oneCell">
    <xdr:from>
      <xdr:col>1</xdr:col>
      <xdr:colOff>419100</xdr:colOff>
      <xdr:row>58</xdr:row>
      <xdr:rowOff>142875</xdr:rowOff>
    </xdr:from>
    <xdr:to>
      <xdr:col>1</xdr:col>
      <xdr:colOff>3162300</xdr:colOff>
      <xdr:row>69</xdr:row>
      <xdr:rowOff>57150</xdr:rowOff>
    </xdr:to>
    <xdr:pic>
      <xdr:nvPicPr>
        <xdr:cNvPr id="2" name="Picture 3"/>
        <xdr:cNvPicPr preferRelativeResize="1">
          <a:picLocks noChangeAspect="1"/>
        </xdr:cNvPicPr>
      </xdr:nvPicPr>
      <xdr:blipFill>
        <a:blip r:embed="rId2"/>
        <a:stretch>
          <a:fillRect/>
        </a:stretch>
      </xdr:blipFill>
      <xdr:spPr>
        <a:xfrm>
          <a:off x="2952750" y="16744950"/>
          <a:ext cx="2743200" cy="1695450"/>
        </a:xfrm>
        <a:prstGeom prst="rect">
          <a:avLst/>
        </a:prstGeom>
        <a:solidFill>
          <a:srgbClr val="993300">
            <a:alpha val="25000"/>
          </a:srgbClr>
        </a:solidFill>
        <a:ln w="38100" cmpd="dbl">
          <a:solidFill>
            <a:srgbClr val="FF99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43</xdr:row>
      <xdr:rowOff>76200</xdr:rowOff>
    </xdr:from>
    <xdr:to>
      <xdr:col>1</xdr:col>
      <xdr:colOff>3057525</xdr:colOff>
      <xdr:row>55</xdr:row>
      <xdr:rowOff>0</xdr:rowOff>
    </xdr:to>
    <xdr:pic>
      <xdr:nvPicPr>
        <xdr:cNvPr id="1" name="Picture 3"/>
        <xdr:cNvPicPr preferRelativeResize="1">
          <a:picLocks noChangeAspect="1"/>
        </xdr:cNvPicPr>
      </xdr:nvPicPr>
      <xdr:blipFill>
        <a:blip r:embed="rId1"/>
        <a:stretch>
          <a:fillRect/>
        </a:stretch>
      </xdr:blipFill>
      <xdr:spPr>
        <a:xfrm>
          <a:off x="2867025" y="13258800"/>
          <a:ext cx="2476500" cy="1866900"/>
        </a:xfrm>
        <a:prstGeom prst="rect">
          <a:avLst/>
        </a:prstGeom>
        <a:solidFill>
          <a:srgbClr val="993300">
            <a:alpha val="25000"/>
          </a:srgbClr>
        </a:solidFill>
        <a:ln w="38100" cmpd="dbl">
          <a:solidFill>
            <a:srgbClr val="FF66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1</xdr:row>
      <xdr:rowOff>133350</xdr:rowOff>
    </xdr:from>
    <xdr:to>
      <xdr:col>1</xdr:col>
      <xdr:colOff>3162300</xdr:colOff>
      <xdr:row>14</xdr:row>
      <xdr:rowOff>66675</xdr:rowOff>
    </xdr:to>
    <xdr:pic>
      <xdr:nvPicPr>
        <xdr:cNvPr id="1" name="Picture 2"/>
        <xdr:cNvPicPr preferRelativeResize="1">
          <a:picLocks noChangeAspect="1"/>
        </xdr:cNvPicPr>
      </xdr:nvPicPr>
      <xdr:blipFill>
        <a:blip r:embed="rId1"/>
        <a:stretch>
          <a:fillRect/>
        </a:stretch>
      </xdr:blipFill>
      <xdr:spPr>
        <a:xfrm>
          <a:off x="3476625" y="295275"/>
          <a:ext cx="2419350" cy="2038350"/>
        </a:xfrm>
        <a:prstGeom prst="rect">
          <a:avLst/>
        </a:prstGeom>
        <a:solidFill>
          <a:srgbClr val="993300">
            <a:alpha val="25000"/>
          </a:srgbClr>
        </a:solidFill>
        <a:ln w="38100" cmpd="dbl">
          <a:solidFill>
            <a:srgbClr val="FF9900"/>
          </a:solidFill>
          <a:headEnd type="none"/>
          <a:tailEnd type="none"/>
        </a:ln>
      </xdr:spPr>
    </xdr:pic>
    <xdr:clientData/>
  </xdr:twoCellAnchor>
  <xdr:twoCellAnchor editAs="oneCell">
    <xdr:from>
      <xdr:col>1</xdr:col>
      <xdr:colOff>523875</xdr:colOff>
      <xdr:row>55</xdr:row>
      <xdr:rowOff>133350</xdr:rowOff>
    </xdr:from>
    <xdr:to>
      <xdr:col>1</xdr:col>
      <xdr:colOff>3305175</xdr:colOff>
      <xdr:row>62</xdr:row>
      <xdr:rowOff>123825</xdr:rowOff>
    </xdr:to>
    <xdr:pic>
      <xdr:nvPicPr>
        <xdr:cNvPr id="2" name="Picture 3"/>
        <xdr:cNvPicPr preferRelativeResize="1">
          <a:picLocks noChangeAspect="1"/>
        </xdr:cNvPicPr>
      </xdr:nvPicPr>
      <xdr:blipFill>
        <a:blip r:embed="rId2"/>
        <a:stretch>
          <a:fillRect/>
        </a:stretch>
      </xdr:blipFill>
      <xdr:spPr>
        <a:xfrm>
          <a:off x="3257550" y="15792450"/>
          <a:ext cx="2781300" cy="1123950"/>
        </a:xfrm>
        <a:prstGeom prst="rect">
          <a:avLst/>
        </a:prstGeom>
        <a:solidFill>
          <a:srgbClr val="993300">
            <a:alpha val="25000"/>
          </a:srgbClr>
        </a:solidFill>
        <a:ln w="38100" cmpd="dbl">
          <a:solidFill>
            <a:srgbClr val="FF99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belle1">
    <tabColor indexed="10"/>
  </sheetPr>
  <dimension ref="A1:H76"/>
  <sheetViews>
    <sheetView showGridLines="0" tabSelected="1" workbookViewId="0" topLeftCell="A1">
      <selection activeCell="C4" sqref="C4"/>
    </sheetView>
  </sheetViews>
  <sheetFormatPr defaultColWidth="11.421875" defaultRowHeight="12.75"/>
  <cols>
    <col min="1" max="1" width="41.7109375" style="0" customWidth="1"/>
    <col min="2" max="2" width="60.00390625" style="0" bestFit="1" customWidth="1"/>
    <col min="3" max="3" width="2.7109375" style="0" customWidth="1"/>
    <col min="4" max="4" width="9.00390625" style="0" customWidth="1"/>
    <col min="5" max="5" width="3.8515625" style="0" customWidth="1"/>
    <col min="6" max="6" width="7.57421875" style="0" customWidth="1"/>
    <col min="7" max="8" width="6.00390625" style="0" customWidth="1"/>
  </cols>
  <sheetData>
    <row r="1" spans="1:7" ht="39.75" customHeight="1" thickBot="1">
      <c r="A1" s="34" t="s">
        <v>180</v>
      </c>
      <c r="B1" s="19" t="s">
        <v>169</v>
      </c>
      <c r="C1" s="19"/>
      <c r="D1" s="3"/>
      <c r="E1" s="3"/>
      <c r="F1" s="3"/>
      <c r="G1" s="3"/>
    </row>
    <row r="2" spans="1:7" ht="18">
      <c r="A2" s="35"/>
      <c r="B2" s="20"/>
      <c r="C2" s="3"/>
      <c r="D2" s="3"/>
      <c r="E2" s="3"/>
      <c r="F2" s="3"/>
      <c r="G2" s="3"/>
    </row>
    <row r="3" spans="1:4" ht="13.5" thickBot="1">
      <c r="A3" s="35"/>
      <c r="B3" s="2" t="s">
        <v>7</v>
      </c>
      <c r="C3" s="1"/>
      <c r="D3" s="1"/>
    </row>
    <row r="4" spans="1:3" ht="13.5" thickBot="1">
      <c r="A4" s="35"/>
      <c r="B4" s="22" t="s">
        <v>0</v>
      </c>
      <c r="C4" s="29"/>
    </row>
    <row r="5" spans="1:3" ht="13.5" thickBot="1">
      <c r="A5" s="35"/>
      <c r="B5" s="22" t="s">
        <v>1</v>
      </c>
      <c r="C5" s="29"/>
    </row>
    <row r="6" spans="1:3" ht="13.5" thickBot="1">
      <c r="A6" s="35"/>
      <c r="B6" s="22" t="s">
        <v>2</v>
      </c>
      <c r="C6" s="29"/>
    </row>
    <row r="7" spans="1:3" ht="13.5" thickBot="1">
      <c r="A7" s="35"/>
      <c r="B7" s="22" t="s">
        <v>3</v>
      </c>
      <c r="C7" s="29"/>
    </row>
    <row r="8" spans="1:4" ht="40.5" customHeight="1" thickBot="1">
      <c r="A8" s="35"/>
      <c r="B8" s="6"/>
      <c r="D8" s="31" t="b">
        <f>IF(AND(C4="",C5="x",C6="",C7=""),"RICHTIG",FALSE)</f>
        <v>0</v>
      </c>
    </row>
    <row r="9" spans="1:2" ht="13.5" thickBot="1">
      <c r="A9" s="35"/>
      <c r="B9" s="2" t="s">
        <v>8</v>
      </c>
    </row>
    <row r="10" spans="1:3" ht="13.5" thickBot="1">
      <c r="A10" s="35"/>
      <c r="B10" s="22" t="s">
        <v>4</v>
      </c>
      <c r="C10" s="30"/>
    </row>
    <row r="11" spans="1:3" ht="13.5" thickBot="1">
      <c r="A11" s="35"/>
      <c r="B11" s="21" t="s">
        <v>9</v>
      </c>
      <c r="C11" s="30"/>
    </row>
    <row r="12" spans="1:3" ht="13.5" thickBot="1">
      <c r="A12" s="35"/>
      <c r="B12" s="22" t="s">
        <v>5</v>
      </c>
      <c r="C12" s="30"/>
    </row>
    <row r="13" spans="1:3" ht="13.5" thickBot="1">
      <c r="A13" s="35"/>
      <c r="B13" s="22" t="s">
        <v>6</v>
      </c>
      <c r="C13" s="30"/>
    </row>
    <row r="14" spans="1:4" ht="39.75" customHeight="1" thickBot="1">
      <c r="A14" s="35"/>
      <c r="B14" s="6"/>
      <c r="D14" s="32" t="b">
        <f>IF(AND(C10="",C11="x",C12="",C13=""),"RICHTIG",FALSE)</f>
        <v>0</v>
      </c>
    </row>
    <row r="15" spans="1:4" ht="26.25" customHeight="1" thickBot="1">
      <c r="A15" s="28"/>
      <c r="B15" s="36" t="s">
        <v>17</v>
      </c>
      <c r="C15" s="36"/>
      <c r="D15" s="36"/>
    </row>
    <row r="16" spans="1:3" ht="13.5" thickBot="1">
      <c r="A16" s="28"/>
      <c r="B16" s="22" t="s">
        <v>19</v>
      </c>
      <c r="C16" s="30"/>
    </row>
    <row r="17" spans="1:3" ht="26.25" thickBot="1">
      <c r="A17" s="28"/>
      <c r="B17" s="21" t="s">
        <v>10</v>
      </c>
      <c r="C17" s="30"/>
    </row>
    <row r="18" spans="1:3" ht="13.5" thickBot="1">
      <c r="A18" s="28"/>
      <c r="B18" s="22" t="s">
        <v>11</v>
      </c>
      <c r="C18" s="30"/>
    </row>
    <row r="19" spans="1:3" ht="13.5" thickBot="1">
      <c r="A19" s="28"/>
      <c r="B19" s="21" t="s">
        <v>12</v>
      </c>
      <c r="C19" s="30"/>
    </row>
    <row r="20" spans="1:4" ht="42.75" customHeight="1" thickBot="1">
      <c r="A20" s="28"/>
      <c r="B20" s="6"/>
      <c r="D20" s="4" t="b">
        <f>IF(AND(C16="",C17="x",C18="",C19="x"),"RICHTIG",IF(AND(C17="x",C16="",C18="",C19=""),"RICHTIG, aber nur Teillösung",IF(AND(C17="",C16="",C18="",C19="x"),"RICHTIG, aber nur Teillösung")))</f>
        <v>0</v>
      </c>
    </row>
    <row r="21" spans="2:5" ht="13.5" thickBot="1">
      <c r="B21" s="36" t="s">
        <v>18</v>
      </c>
      <c r="C21" s="36"/>
      <c r="D21" s="36"/>
      <c r="E21" s="36"/>
    </row>
    <row r="22" spans="1:3" ht="51.75" thickBot="1">
      <c r="A22" s="18"/>
      <c r="B22" s="7" t="s">
        <v>13</v>
      </c>
      <c r="C22" s="30"/>
    </row>
    <row r="23" spans="1:3" ht="51.75" thickBot="1">
      <c r="A23" s="18"/>
      <c r="B23" s="7" t="s">
        <v>14</v>
      </c>
      <c r="C23" s="30"/>
    </row>
    <row r="24" spans="1:3" ht="26.25" thickBot="1">
      <c r="A24" s="18"/>
      <c r="B24" s="7" t="s">
        <v>15</v>
      </c>
      <c r="C24" s="30"/>
    </row>
    <row r="25" spans="1:3" ht="39" thickBot="1">
      <c r="A25" s="18"/>
      <c r="B25" s="7" t="s">
        <v>16</v>
      </c>
      <c r="C25" s="30"/>
    </row>
    <row r="26" spans="2:4" ht="42" customHeight="1" thickBot="1">
      <c r="B26" s="6"/>
      <c r="D26" s="4" t="b">
        <f>IF(AND(C22="x",C23="x",C24="",C25=""),"RICHTIG",IF(AND(C23="x",C22="",C24="",C25=""),"RICHTIG, aber nur Teillösung",IF(AND(C23="",C22="x",C24="",C25=""),"RICHTIG, aber nur Teillösung")))</f>
        <v>0</v>
      </c>
    </row>
    <row r="27" spans="2:4" ht="27.75" customHeight="1" thickBot="1">
      <c r="B27" s="36" t="s">
        <v>20</v>
      </c>
      <c r="C27" s="38"/>
      <c r="D27" s="38"/>
    </row>
    <row r="28" spans="1:3" ht="26.25" thickBot="1">
      <c r="A28" s="18"/>
      <c r="B28" s="8" t="s">
        <v>21</v>
      </c>
      <c r="C28" s="30"/>
    </row>
    <row r="29" spans="1:3" ht="26.25" thickBot="1">
      <c r="A29" s="18"/>
      <c r="B29" s="8" t="s">
        <v>22</v>
      </c>
      <c r="C29" s="30"/>
    </row>
    <row r="30" spans="1:3" ht="39" thickBot="1">
      <c r="A30" s="18"/>
      <c r="B30" s="8" t="s">
        <v>23</v>
      </c>
      <c r="C30" s="30"/>
    </row>
    <row r="31" spans="1:3" ht="26.25" thickBot="1">
      <c r="A31" s="18"/>
      <c r="B31" s="8" t="s">
        <v>24</v>
      </c>
      <c r="C31" s="30"/>
    </row>
    <row r="32" spans="2:4" ht="42.75" customHeight="1" thickBot="1">
      <c r="B32" s="6"/>
      <c r="D32" s="4" t="b">
        <f>IF(AND(C28="",C29="x",C30="",C31="x"),"RICHTIG",IF(AND(C29="x",C28="",C30="",C31=""),"RICHTIG, aber nur Teillösung",IF(AND(C29="",C28="",C30="",C31="x"),"RICHTIG, aber nur Teillösung")))</f>
        <v>0</v>
      </c>
    </row>
    <row r="33" ht="12.75">
      <c r="B33" s="2" t="s">
        <v>25</v>
      </c>
    </row>
    <row r="45" ht="13.5" thickBot="1"/>
    <row r="46" spans="1:3" ht="13.5" thickBot="1">
      <c r="A46" s="18"/>
      <c r="B46" s="5" t="s">
        <v>29</v>
      </c>
      <c r="C46" s="30"/>
    </row>
    <row r="47" spans="1:3" ht="13.5" thickBot="1">
      <c r="A47" s="18"/>
      <c r="B47" s="5" t="s">
        <v>26</v>
      </c>
      <c r="C47" s="30"/>
    </row>
    <row r="48" spans="1:3" ht="13.5" thickBot="1">
      <c r="A48" s="18"/>
      <c r="B48" s="5" t="s">
        <v>27</v>
      </c>
      <c r="C48" s="30"/>
    </row>
    <row r="49" spans="1:3" ht="13.5" thickBot="1">
      <c r="A49" s="18"/>
      <c r="B49" s="5" t="s">
        <v>28</v>
      </c>
      <c r="C49" s="30"/>
    </row>
    <row r="50" spans="2:4" ht="42.75" customHeight="1" thickBot="1">
      <c r="B50" s="6"/>
      <c r="D50" s="4" t="b">
        <f>IF(AND(C46="",C47="",C48="x",C49=""),"RICHTIG",FALSE)</f>
        <v>0</v>
      </c>
    </row>
    <row r="51" spans="2:4" ht="27" customHeight="1" thickBot="1">
      <c r="B51" s="36" t="s">
        <v>34</v>
      </c>
      <c r="C51" s="37"/>
      <c r="D51" s="37"/>
    </row>
    <row r="52" spans="1:3" ht="13.5" thickBot="1">
      <c r="A52" s="18"/>
      <c r="B52" s="5" t="s">
        <v>30</v>
      </c>
      <c r="C52" s="30"/>
    </row>
    <row r="53" spans="1:3" ht="13.5" thickBot="1">
      <c r="A53" s="18"/>
      <c r="B53" s="5" t="s">
        <v>33</v>
      </c>
      <c r="C53" s="30"/>
    </row>
    <row r="54" spans="1:3" ht="13.5" thickBot="1">
      <c r="A54" s="18"/>
      <c r="B54" s="5" t="s">
        <v>32</v>
      </c>
      <c r="C54" s="30"/>
    </row>
    <row r="55" spans="1:3" ht="12.75" customHeight="1" thickBot="1">
      <c r="A55" s="18"/>
      <c r="B55" s="5" t="s">
        <v>31</v>
      </c>
      <c r="C55" s="30"/>
    </row>
    <row r="56" spans="2:4" ht="42" customHeight="1" thickBot="1">
      <c r="B56" s="6"/>
      <c r="D56" s="4" t="b">
        <f>IF(AND(C52="",C53="x",C54="x",C55=""),"RICHTIG",IF(AND(C53="x",C52="",C54="",C55=""),"RICHTIG, aber nur Teillösung",IF(AND(C53="",C52="",C54="x",C55=""),"RICHTIG, aber nur Teillösung")))</f>
        <v>0</v>
      </c>
    </row>
    <row r="57" spans="2:4" ht="27" customHeight="1" thickBot="1">
      <c r="B57" s="36" t="s">
        <v>35</v>
      </c>
      <c r="C57" s="37"/>
      <c r="D57" s="37"/>
    </row>
    <row r="58" spans="1:3" ht="13.5" thickBot="1">
      <c r="A58" s="18"/>
      <c r="B58" s="6" t="s">
        <v>36</v>
      </c>
      <c r="C58" s="30"/>
    </row>
    <row r="59" spans="1:3" ht="13.5" thickBot="1">
      <c r="A59" s="18"/>
      <c r="B59" s="6" t="s">
        <v>37</v>
      </c>
      <c r="C59" s="30"/>
    </row>
    <row r="60" spans="1:3" ht="13.5" thickBot="1">
      <c r="A60" s="18"/>
      <c r="B60" s="6" t="s">
        <v>38</v>
      </c>
      <c r="C60" s="30"/>
    </row>
    <row r="61" spans="1:3" ht="13.5" thickBot="1">
      <c r="A61" s="18"/>
      <c r="B61" s="6" t="s">
        <v>39</v>
      </c>
      <c r="C61" s="30"/>
    </row>
    <row r="62" spans="2:4" ht="47.25" customHeight="1" thickBot="1">
      <c r="B62" s="6"/>
      <c r="D62" s="4" t="b">
        <f>IF(AND(C58="",C59="",C60="",C61="x"),"RICHTIG",FALSE)</f>
        <v>0</v>
      </c>
    </row>
    <row r="63" spans="2:4" ht="13.5" thickBot="1">
      <c r="B63" s="39" t="s">
        <v>44</v>
      </c>
      <c r="C63" s="38"/>
      <c r="D63" s="38"/>
    </row>
    <row r="64" spans="1:3" ht="13.5" thickBot="1">
      <c r="A64" s="18"/>
      <c r="B64" s="5" t="s">
        <v>40</v>
      </c>
      <c r="C64" s="30"/>
    </row>
    <row r="65" spans="1:3" ht="13.5" thickBot="1">
      <c r="A65" s="18"/>
      <c r="B65" s="5" t="s">
        <v>41</v>
      </c>
      <c r="C65" s="30"/>
    </row>
    <row r="66" spans="1:3" ht="13.5" thickBot="1">
      <c r="A66" s="18"/>
      <c r="B66" s="5" t="s">
        <v>42</v>
      </c>
      <c r="C66" s="30"/>
    </row>
    <row r="67" spans="1:3" ht="13.5" thickBot="1">
      <c r="A67" s="18"/>
      <c r="B67" s="5" t="s">
        <v>43</v>
      </c>
      <c r="C67" s="30"/>
    </row>
    <row r="68" spans="2:4" ht="44.25" customHeight="1" thickBot="1">
      <c r="B68" s="6"/>
      <c r="D68" s="4" t="b">
        <f>IF(AND(C64="x",C65="",C66="",C67=""),"RICHTIG",FALSE)</f>
        <v>0</v>
      </c>
    </row>
    <row r="69" spans="2:4" ht="26.25" customHeight="1" thickBot="1">
      <c r="B69" s="36" t="s">
        <v>49</v>
      </c>
      <c r="C69" s="37"/>
      <c r="D69" s="37"/>
    </row>
    <row r="70" spans="1:3" ht="13.5" thickBot="1">
      <c r="A70" s="18"/>
      <c r="B70" s="6" t="s">
        <v>45</v>
      </c>
      <c r="C70" s="30"/>
    </row>
    <row r="71" spans="1:3" ht="26.25" thickBot="1">
      <c r="A71" s="18"/>
      <c r="B71" s="9" t="s">
        <v>46</v>
      </c>
      <c r="C71" s="30"/>
    </row>
    <row r="72" spans="1:3" ht="13.5" thickBot="1">
      <c r="A72" s="18"/>
      <c r="B72" s="10" t="s">
        <v>47</v>
      </c>
      <c r="C72" s="30"/>
    </row>
    <row r="73" spans="1:3" ht="13.5" thickBot="1">
      <c r="A73" s="18"/>
      <c r="B73" t="s">
        <v>48</v>
      </c>
      <c r="C73" s="30"/>
    </row>
    <row r="74" spans="2:8" ht="42.75" customHeight="1" thickBot="1">
      <c r="B74" s="6"/>
      <c r="D74" s="4" t="b">
        <f>IF(AND(C70="",C71="x",C72="x",C73=""),"RICHTIG",IF(AND(C71="x",C70="",C72="",C73=""),"RICHTIG, aber nur Teillösung",IF(AND(C71="",C70="",C72="x",C73=""),"RICHTIG, aber nur Teillösung")))</f>
        <v>0</v>
      </c>
      <c r="F74" s="24" t="s">
        <v>177</v>
      </c>
      <c r="H74" s="23"/>
    </row>
    <row r="75" spans="6:8" ht="15.75" thickBot="1" thickTop="1">
      <c r="F75" s="25">
        <f>SUM(COUNTIF(D8:D74,"RICHTIG")+(COUNTIF(D8:D74,"RICHTIG, aber nur Teillösung")/2)-(COUNTIF(D8:D74,FALSE)))</f>
        <v>-10</v>
      </c>
      <c r="H75" s="23"/>
    </row>
    <row r="76" ht="13.5" thickTop="1">
      <c r="H76" s="23"/>
    </row>
  </sheetData>
  <sheetProtection password="C612" sheet="1" objects="1" scenarios="1" selectLockedCells="1"/>
  <protectedRanges>
    <protectedRange sqref="C1:C65536" name="K?stchen"/>
  </protectedRanges>
  <mergeCells count="8">
    <mergeCell ref="A1:A14"/>
    <mergeCell ref="B69:D69"/>
    <mergeCell ref="B15:D15"/>
    <mergeCell ref="B21:E21"/>
    <mergeCell ref="B27:D27"/>
    <mergeCell ref="B51:D51"/>
    <mergeCell ref="B57:D57"/>
    <mergeCell ref="B63:D6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tabColor indexed="49"/>
  </sheetPr>
  <dimension ref="B1:F82"/>
  <sheetViews>
    <sheetView showGridLines="0" workbookViewId="0" topLeftCell="A1">
      <selection activeCell="C2" sqref="C2"/>
    </sheetView>
  </sheetViews>
  <sheetFormatPr defaultColWidth="11.421875" defaultRowHeight="12.75"/>
  <cols>
    <col min="1" max="1" width="38.00390625" style="0" customWidth="1"/>
    <col min="2" max="2" width="59.421875" style="0" bestFit="1" customWidth="1"/>
    <col min="3" max="3" width="3.00390625" style="0" customWidth="1"/>
    <col min="4" max="4" width="9.28125" style="0" customWidth="1"/>
    <col min="5" max="5" width="4.7109375" style="0" customWidth="1"/>
    <col min="6" max="6" width="8.7109375" style="0" customWidth="1"/>
  </cols>
  <sheetData>
    <row r="1" spans="2:4" ht="31.5" customHeight="1" thickBot="1">
      <c r="B1" s="36" t="s">
        <v>57</v>
      </c>
      <c r="C1" s="37"/>
      <c r="D1" s="37"/>
    </row>
    <row r="2" spans="2:3" ht="26.25" thickBot="1">
      <c r="B2" s="21" t="s">
        <v>179</v>
      </c>
      <c r="C2" s="30"/>
    </row>
    <row r="3" spans="2:3" ht="39" thickBot="1">
      <c r="B3" s="21" t="s">
        <v>50</v>
      </c>
      <c r="C3" s="30"/>
    </row>
    <row r="4" spans="2:3" ht="39" thickBot="1">
      <c r="B4" s="21" t="s">
        <v>51</v>
      </c>
      <c r="C4" s="30"/>
    </row>
    <row r="5" spans="2:3" ht="26.25" thickBot="1">
      <c r="B5" s="21" t="s">
        <v>52</v>
      </c>
      <c r="C5" s="30"/>
    </row>
    <row r="6" spans="2:4" ht="48" customHeight="1" thickBot="1">
      <c r="B6" s="6"/>
      <c r="D6" s="4" t="b">
        <f>IF(AND(C2="",C3="x",C4="",C5=""),"RICHTIG",FALSE)</f>
        <v>0</v>
      </c>
    </row>
    <row r="7" spans="2:4" ht="27" customHeight="1" thickBot="1">
      <c r="B7" s="36" t="s">
        <v>58</v>
      </c>
      <c r="C7" s="37"/>
      <c r="D7" s="37"/>
    </row>
    <row r="8" spans="2:3" ht="13.5" thickBot="1">
      <c r="B8" s="22" t="s">
        <v>53</v>
      </c>
      <c r="C8" s="30"/>
    </row>
    <row r="9" spans="2:3" ht="39" thickBot="1">
      <c r="B9" s="21" t="s">
        <v>54</v>
      </c>
      <c r="C9" s="30"/>
    </row>
    <row r="10" spans="2:3" ht="26.25" thickBot="1">
      <c r="B10" s="21" t="s">
        <v>55</v>
      </c>
      <c r="C10" s="30"/>
    </row>
    <row r="11" spans="2:3" ht="13.5" thickBot="1">
      <c r="B11" s="22" t="s">
        <v>56</v>
      </c>
      <c r="C11" s="30"/>
    </row>
    <row r="12" spans="2:4" ht="42.75" customHeight="1" thickBot="1">
      <c r="B12" s="6"/>
      <c r="D12" s="4" t="b">
        <f>IF(AND(C8="x",C9="x",C10="",C11=""),"RICHTIG",IF(AND(C9="x",C8="",C10="",C11=""),"RICHTIG, aber nur Teillösung",IF(AND(C9="",C8="x",C10="",C11=""),"RICHTIG, aber nur Teillösung")))</f>
        <v>0</v>
      </c>
    </row>
    <row r="13" ht="12.75">
      <c r="B13" s="2" t="s">
        <v>59</v>
      </c>
    </row>
    <row r="23" ht="13.5" thickBot="1"/>
    <row r="24" spans="2:3" ht="13.5" thickBot="1">
      <c r="B24" s="22" t="s">
        <v>29</v>
      </c>
      <c r="C24" s="30"/>
    </row>
    <row r="25" spans="2:3" ht="13.5" thickBot="1">
      <c r="B25" s="22" t="s">
        <v>60</v>
      </c>
      <c r="C25" s="30"/>
    </row>
    <row r="26" spans="2:3" ht="13.5" thickBot="1">
      <c r="B26" s="22" t="s">
        <v>61</v>
      </c>
      <c r="C26" s="30"/>
    </row>
    <row r="27" spans="2:3" ht="13.5" thickBot="1">
      <c r="B27" s="22" t="s">
        <v>28</v>
      </c>
      <c r="C27" s="30"/>
    </row>
    <row r="28" ht="41.25" customHeight="1" thickBot="1">
      <c r="D28" s="4" t="b">
        <f>IF(AND(C24="",C25="x",C26="",C27=""),"RICHTIG",FALSE)</f>
        <v>0</v>
      </c>
    </row>
    <row r="29" spans="2:3" ht="13.5" thickBot="1">
      <c r="B29" s="39" t="s">
        <v>66</v>
      </c>
      <c r="C29" s="38"/>
    </row>
    <row r="30" spans="2:3" ht="13.5" thickBot="1">
      <c r="B30" s="22" t="s">
        <v>62</v>
      </c>
      <c r="C30" s="30"/>
    </row>
    <row r="31" spans="2:3" ht="39" thickBot="1">
      <c r="B31" s="21" t="s">
        <v>63</v>
      </c>
      <c r="C31" s="30"/>
    </row>
    <row r="32" spans="2:3" ht="26.25" thickBot="1">
      <c r="B32" s="21" t="s">
        <v>64</v>
      </c>
      <c r="C32" s="30"/>
    </row>
    <row r="33" spans="2:3" ht="13.5" thickBot="1">
      <c r="B33" s="21" t="s">
        <v>65</v>
      </c>
      <c r="C33" s="30"/>
    </row>
    <row r="34" spans="2:4" ht="43.5" customHeight="1" thickBot="1">
      <c r="B34" s="6"/>
      <c r="D34" s="4" t="b">
        <f>IF(AND(C30="x",C31="",C32="x",C33=""),"RICHTIG",IF(AND(C31="",C30="x",C32="",C33=""),"RICHTIG, aber nur Teillösung",IF(AND(C31="",C30="",C32="x",C33=""),"RICHTIG, aber nur Teillösung")))</f>
        <v>0</v>
      </c>
    </row>
    <row r="35" spans="2:4" ht="15.75" customHeight="1" thickBot="1">
      <c r="B35" s="39" t="s">
        <v>70</v>
      </c>
      <c r="C35" s="38"/>
      <c r="D35" s="38"/>
    </row>
    <row r="36" spans="2:3" ht="51.75" thickBot="1">
      <c r="B36" s="21" t="s">
        <v>67</v>
      </c>
      <c r="C36" s="30"/>
    </row>
    <row r="37" spans="2:3" ht="26.25" thickBot="1">
      <c r="B37" s="21" t="s">
        <v>68</v>
      </c>
      <c r="C37" s="30"/>
    </row>
    <row r="38" spans="2:3" ht="13.5" thickBot="1">
      <c r="B38" s="22" t="s">
        <v>69</v>
      </c>
      <c r="C38" s="30"/>
    </row>
    <row r="39" ht="45" customHeight="1" thickBot="1">
      <c r="D39" s="4" t="b">
        <f>IF(AND(C36="",C37="x",C38="x"),"RICHTIG",IF(AND(C36="",C37="x",C38=""),"RICHTIG, aber nur Teillösung",IF(AND(C36="",C37="",C38="x"),"RICHTIG, aber nur Teillösung")))</f>
        <v>0</v>
      </c>
    </row>
    <row r="40" spans="2:4" ht="13.5" thickBot="1">
      <c r="B40" s="40" t="s">
        <v>75</v>
      </c>
      <c r="C40" s="41"/>
      <c r="D40" s="42"/>
    </row>
    <row r="41" spans="2:4" ht="13.5" thickBot="1">
      <c r="B41" s="22" t="s">
        <v>74</v>
      </c>
      <c r="C41" s="33"/>
      <c r="D41" s="13"/>
    </row>
    <row r="42" spans="2:3" ht="13.5" thickBot="1">
      <c r="B42" s="22" t="s">
        <v>71</v>
      </c>
      <c r="C42" s="30"/>
    </row>
    <row r="43" spans="2:3" ht="26.25" thickBot="1">
      <c r="B43" s="21" t="s">
        <v>72</v>
      </c>
      <c r="C43" s="30"/>
    </row>
    <row r="44" spans="2:3" ht="26.25" thickBot="1">
      <c r="B44" s="21" t="s">
        <v>73</v>
      </c>
      <c r="C44" s="30"/>
    </row>
    <row r="45" spans="2:4" ht="46.5" customHeight="1" thickBot="1">
      <c r="B45" s="6"/>
      <c r="D45" s="4" t="b">
        <f>IF(AND(C41="",C42="x",C43="x",C44=""),"RICHTIG",IF(AND(C42="x",C41="",C43="",C44=""),"RICHTIG, aber nur Teillösung",IF(AND(C42="",C41="",C43="x",C44=""),"RICHTIG, aber nur Teillösung")))</f>
        <v>0</v>
      </c>
    </row>
    <row r="46" ht="13.5" thickBot="1">
      <c r="B46" s="2" t="s">
        <v>76</v>
      </c>
    </row>
    <row r="47" spans="2:3" ht="26.25" thickBot="1">
      <c r="B47" s="21" t="s">
        <v>77</v>
      </c>
      <c r="C47" s="30"/>
    </row>
    <row r="48" spans="2:3" ht="26.25" thickBot="1">
      <c r="B48" s="21" t="s">
        <v>78</v>
      </c>
      <c r="C48" s="30"/>
    </row>
    <row r="49" spans="2:3" ht="13.5" thickBot="1">
      <c r="B49" s="22" t="s">
        <v>80</v>
      </c>
      <c r="C49" s="30"/>
    </row>
    <row r="50" spans="2:3" ht="12.75" customHeight="1" thickBot="1">
      <c r="B50" s="22" t="s">
        <v>79</v>
      </c>
      <c r="C50" s="30"/>
    </row>
    <row r="51" spans="2:4" ht="42.75" customHeight="1" thickBot="1">
      <c r="B51" s="6"/>
      <c r="D51" s="4" t="b">
        <f>IF(AND(C47="x",C48="",C49="",C50=""),"RICHTIG",FALSE)</f>
        <v>0</v>
      </c>
    </row>
    <row r="52" ht="13.5" thickBot="1">
      <c r="B52" s="2" t="s">
        <v>85</v>
      </c>
    </row>
    <row r="53" spans="2:3" ht="13.5" thickBot="1">
      <c r="B53" s="22" t="s">
        <v>81</v>
      </c>
      <c r="C53" s="30"/>
    </row>
    <row r="54" spans="2:3" ht="13.5" thickBot="1">
      <c r="B54" s="22" t="s">
        <v>82</v>
      </c>
      <c r="C54" s="30"/>
    </row>
    <row r="55" spans="2:3" ht="13.5" thickBot="1">
      <c r="B55" s="22" t="s">
        <v>83</v>
      </c>
      <c r="C55" s="30"/>
    </row>
    <row r="56" spans="2:3" ht="13.5" thickBot="1">
      <c r="B56" s="22" t="s">
        <v>84</v>
      </c>
      <c r="C56" s="30"/>
    </row>
    <row r="57" spans="2:4" ht="42.75" customHeight="1" thickBot="1">
      <c r="B57" s="6"/>
      <c r="D57" s="4" t="b">
        <f>IF(AND(C53="",C54="x",C55="",C56=""),"RICHTIG",FALSE)</f>
        <v>0</v>
      </c>
    </row>
    <row r="58" ht="12.75">
      <c r="B58" s="15" t="s">
        <v>86</v>
      </c>
    </row>
    <row r="59" ht="12.75">
      <c r="B59" s="15"/>
    </row>
    <row r="60" ht="12.75">
      <c r="B60" s="15"/>
    </row>
    <row r="61" ht="12.75">
      <c r="B61" s="15"/>
    </row>
    <row r="62" ht="12.75">
      <c r="B62" s="15"/>
    </row>
    <row r="63" ht="12.75">
      <c r="B63" s="15"/>
    </row>
    <row r="64" ht="12.75">
      <c r="B64" s="15"/>
    </row>
    <row r="65" ht="12.75">
      <c r="B65" s="15"/>
    </row>
    <row r="66" ht="12.75">
      <c r="B66" s="15"/>
    </row>
    <row r="67" ht="12.75">
      <c r="B67" s="15"/>
    </row>
    <row r="68" ht="12.75">
      <c r="B68" s="15"/>
    </row>
    <row r="69" ht="12.75">
      <c r="B69" s="15"/>
    </row>
    <row r="70" ht="13.5" thickBot="1">
      <c r="B70" s="14"/>
    </row>
    <row r="71" spans="2:3" ht="13.5" thickBot="1">
      <c r="B71" s="22" t="s">
        <v>29</v>
      </c>
      <c r="C71" s="30"/>
    </row>
    <row r="72" spans="2:3" ht="13.5" thickBot="1">
      <c r="B72" s="22" t="s">
        <v>87</v>
      </c>
      <c r="C72" s="30"/>
    </row>
    <row r="73" spans="2:3" ht="13.5" thickBot="1">
      <c r="B73" s="22" t="s">
        <v>88</v>
      </c>
      <c r="C73" s="30"/>
    </row>
    <row r="74" spans="2:3" ht="13.5" thickBot="1">
      <c r="B74" s="22" t="s">
        <v>28</v>
      </c>
      <c r="C74" s="30"/>
    </row>
    <row r="75" spans="2:4" ht="48.75" customHeight="1" thickBot="1">
      <c r="B75" s="6"/>
      <c r="D75" s="4" t="b">
        <f>IF(AND(C71="",C72="x",C73="",C74="x"),"RICHTIG",IF(AND(C72="x",C71="",C73="",C74=""),"RICHTIG, aber nur Teillösung",IF(AND(C72="",C71="",C73="",C74="x"),"RICHTIG, aber nur Teillösung")))</f>
        <v>0</v>
      </c>
    </row>
    <row r="76" spans="2:4" ht="13.5" thickBot="1">
      <c r="B76" s="43" t="s">
        <v>93</v>
      </c>
      <c r="C76" s="42"/>
      <c r="D76" s="42"/>
    </row>
    <row r="77" spans="2:4" ht="13.5" thickBot="1">
      <c r="B77" s="22" t="s">
        <v>89</v>
      </c>
      <c r="C77" s="30"/>
      <c r="D77" s="16"/>
    </row>
    <row r="78" spans="2:3" ht="26.25" thickBot="1">
      <c r="B78" s="21" t="s">
        <v>90</v>
      </c>
      <c r="C78" s="30"/>
    </row>
    <row r="79" spans="2:3" ht="26.25" thickBot="1">
      <c r="B79" s="21" t="s">
        <v>91</v>
      </c>
      <c r="C79" s="30"/>
    </row>
    <row r="80" spans="2:3" ht="13.5" thickBot="1">
      <c r="B80" s="22" t="s">
        <v>92</v>
      </c>
      <c r="C80" s="30"/>
    </row>
    <row r="81" spans="2:6" ht="46.5" customHeight="1" thickBot="1">
      <c r="B81" s="6"/>
      <c r="D81" s="4" t="b">
        <f>IF(AND(C77="x",C78="x",C79="x",C80=""),"RICHTIG",IF(AND(C78="x",C77="",C79="",C80=""),"RICHTIG, aber nur Teillösung",IF(AND(C78="",C77="x",C79="",C80=""),"RICHTIG, aber nur Teillösung",IF(AND(C78="",C77="",C79="x",C80=""),"RICHTIG, aber nur Teillösung",IF(AND(C78="",C77="x",C79="x",C80=""),"RICHTIG, aber nur Teillösung",IF(AND(C78="x",C77="",C79="x",C80=""),"RICHTIG, aber nur Teillösung",IF(AND(C78="x",C77="x",C79="",C80=""),"RICHTIG, aber nur Teillösung")))))))</f>
        <v>0</v>
      </c>
      <c r="F81" s="26" t="s">
        <v>177</v>
      </c>
    </row>
    <row r="82" ht="15.75" thickBot="1" thickTop="1">
      <c r="F82" s="25">
        <f>SUM(COUNTIF(D6:D81,"RICHTIG")+(COUNTIF(D6:D81,"RICHTIG, aber nur Teillösung")/2)-(COUNTIF(D6:D81,FALSE)))</f>
        <v>-10</v>
      </c>
    </row>
    <row r="83" ht="13.5" thickTop="1"/>
  </sheetData>
  <sheetProtection password="C612" sheet="1" objects="1" scenarios="1" selectLockedCells="1"/>
  <protectedRanges>
    <protectedRange sqref="C1:C65536" name="K?stchen"/>
  </protectedRanges>
  <mergeCells count="6">
    <mergeCell ref="B40:D40"/>
    <mergeCell ref="B76:D76"/>
    <mergeCell ref="B1:D1"/>
    <mergeCell ref="B7:D7"/>
    <mergeCell ref="B29:C29"/>
    <mergeCell ref="B35:D35"/>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belle3">
    <tabColor indexed="48"/>
  </sheetPr>
  <dimension ref="A1:F75"/>
  <sheetViews>
    <sheetView showGridLines="0" workbookViewId="0" topLeftCell="A1">
      <selection activeCell="C2" sqref="C2"/>
    </sheetView>
  </sheetViews>
  <sheetFormatPr defaultColWidth="11.421875" defaultRowHeight="12.75"/>
  <cols>
    <col min="1" max="1" width="34.28125" style="0" customWidth="1"/>
    <col min="2" max="2" width="62.57421875" style="0" customWidth="1"/>
    <col min="3" max="3" width="2.8515625" style="0" customWidth="1"/>
    <col min="4" max="4" width="9.8515625" style="0" customWidth="1"/>
    <col min="5" max="5" width="5.7109375" style="0" customWidth="1"/>
    <col min="6" max="6" width="8.57421875" style="0" customWidth="1"/>
  </cols>
  <sheetData>
    <row r="1" spans="2:4" ht="27.75" customHeight="1" thickBot="1">
      <c r="B1" s="44" t="s">
        <v>94</v>
      </c>
      <c r="C1" s="45"/>
      <c r="D1" s="45"/>
    </row>
    <row r="2" spans="1:3" ht="39" thickBot="1">
      <c r="A2" s="18"/>
      <c r="B2" s="8" t="s">
        <v>95</v>
      </c>
      <c r="C2" s="30"/>
    </row>
    <row r="3" spans="1:3" ht="26.25" thickBot="1">
      <c r="A3" s="18"/>
      <c r="B3" s="8" t="s">
        <v>96</v>
      </c>
      <c r="C3" s="30"/>
    </row>
    <row r="4" spans="1:3" ht="26.25" thickBot="1">
      <c r="A4" s="18"/>
      <c r="B4" s="8" t="s">
        <v>97</v>
      </c>
      <c r="C4" s="30"/>
    </row>
    <row r="5" spans="1:3" ht="26.25" thickBot="1">
      <c r="A5" s="18"/>
      <c r="B5" s="8" t="s">
        <v>98</v>
      </c>
      <c r="C5" s="30"/>
    </row>
    <row r="6" spans="2:4" ht="44.25" customHeight="1" thickBot="1">
      <c r="B6" s="6"/>
      <c r="D6" s="4" t="b">
        <f>IF(AND(C2="x",C3="",C4="x",C5=""),"RICHTIG",IF(AND(C3="",C2="",C4="x",C5=""),"RICHTIG, aber nur Teillösung",IF(AND(C3="",C2="x",C4="",C5=""),"RICHTIG, aber nur Teillösung")))</f>
        <v>0</v>
      </c>
    </row>
    <row r="7" spans="2:4" ht="14.25" customHeight="1" thickBot="1">
      <c r="B7" s="43" t="s">
        <v>103</v>
      </c>
      <c r="C7" s="42"/>
      <c r="D7" s="42"/>
    </row>
    <row r="8" spans="1:3" ht="13.5" thickBot="1">
      <c r="A8" s="18"/>
      <c r="B8" s="6" t="s">
        <v>99</v>
      </c>
      <c r="C8" s="30"/>
    </row>
    <row r="9" spans="1:3" ht="13.5" thickBot="1">
      <c r="A9" s="18"/>
      <c r="B9" s="6" t="s">
        <v>100</v>
      </c>
      <c r="C9" s="30"/>
    </row>
    <row r="10" spans="1:3" ht="26.25" thickBot="1">
      <c r="A10" s="18"/>
      <c r="B10" s="9" t="s">
        <v>101</v>
      </c>
      <c r="C10" s="30"/>
    </row>
    <row r="11" spans="1:3" ht="26.25" thickBot="1">
      <c r="A11" s="18"/>
      <c r="B11" s="9" t="s">
        <v>102</v>
      </c>
      <c r="C11" s="30"/>
    </row>
    <row r="12" spans="2:4" ht="42" customHeight="1" thickBot="1">
      <c r="B12" s="6"/>
      <c r="D12" s="4" t="b">
        <f>IF(AND(C8="",C9="x",C10="",C11="x"),"RICHTIG",IF(AND(C9="x",C8="",C10="",C11=""),"RICHTIG, aber nur Teillösung",IF(AND(C9="",C8="",C10="",C11="x"),"RICHTIG, aber nur Teillösung")))</f>
        <v>0</v>
      </c>
    </row>
    <row r="13" spans="2:4" ht="26.25" customHeight="1" thickBot="1">
      <c r="B13" s="44" t="s">
        <v>108</v>
      </c>
      <c r="C13" s="45"/>
      <c r="D13" s="45"/>
    </row>
    <row r="14" spans="1:3" ht="13.5" thickBot="1">
      <c r="A14" s="18"/>
      <c r="B14" s="6" t="s">
        <v>104</v>
      </c>
      <c r="C14" s="30"/>
    </row>
    <row r="15" spans="1:3" ht="26.25" thickBot="1">
      <c r="A15" s="18"/>
      <c r="B15" s="8" t="s">
        <v>105</v>
      </c>
      <c r="C15" s="30"/>
    </row>
    <row r="16" spans="1:3" ht="39" thickBot="1">
      <c r="A16" s="18"/>
      <c r="B16" s="8" t="s">
        <v>106</v>
      </c>
      <c r="C16" s="30"/>
    </row>
    <row r="17" spans="1:3" ht="26.25" thickBot="1">
      <c r="A17" s="18"/>
      <c r="B17" s="9" t="s">
        <v>107</v>
      </c>
      <c r="C17" s="30"/>
    </row>
    <row r="18" spans="2:4" ht="42" customHeight="1" thickBot="1">
      <c r="B18" s="6"/>
      <c r="D18" s="4" t="b">
        <f>IF(AND(C14="x",C15="x",C16="",C17=""),"RICHTIG",IF(AND(C15="x",C14="",C16="",C17=""),"RICHTIG, aber nur Teillösung",IF(AND(C15="",C14="x",C16="",C17=""),"RICHTIG, aber nur Teillösung")))</f>
        <v>0</v>
      </c>
    </row>
    <row r="19" spans="2:4" ht="26.25" customHeight="1" thickBot="1">
      <c r="B19" s="44" t="s">
        <v>109</v>
      </c>
      <c r="C19" s="45"/>
      <c r="D19" s="45"/>
    </row>
    <row r="20" spans="1:3" ht="13.5" thickBot="1">
      <c r="A20" s="18"/>
      <c r="B20" s="6" t="s">
        <v>110</v>
      </c>
      <c r="C20" s="30"/>
    </row>
    <row r="21" spans="1:3" ht="26.25" thickBot="1">
      <c r="A21" s="18"/>
      <c r="B21" s="8" t="s">
        <v>111</v>
      </c>
      <c r="C21" s="30"/>
    </row>
    <row r="22" spans="1:3" ht="13.5" thickBot="1">
      <c r="A22" s="18"/>
      <c r="B22" s="6" t="s">
        <v>112</v>
      </c>
      <c r="C22" s="30"/>
    </row>
    <row r="23" spans="1:3" ht="13.5" thickBot="1">
      <c r="A23" s="18"/>
      <c r="B23" s="6" t="s">
        <v>113</v>
      </c>
      <c r="C23" s="30"/>
    </row>
    <row r="24" spans="2:4" ht="40.5" customHeight="1" thickBot="1">
      <c r="B24" s="6"/>
      <c r="D24" s="4" t="b">
        <f>IF(AND(C20="x",C21="x",C22="",C23="x"),"RICHTIG",IF(AND(C21="x",C20="",C22="",C23=""),"RICHTIG, aber nur Teillösung",IF(AND(C21="",C20="x",C22="",C23=""),"RICHTIG, aber nur Teillösung",IF(AND(C21="",C20="",C22="",C23="x"),"RICHTIG, aber nur Teillösung",IF(AND(C21="x",C20="x",C22="",C23=""),"RICHTIG, aber nur Teillösung",IF(AND(C21="x",C20="",C22="",C23="x"),"RICHTIG, aber nur Teillösung",IF(AND(C21="",C20="x",C22="",C23="x"),"RICHTIG, aber nur Teillösung")))))))</f>
        <v>0</v>
      </c>
    </row>
    <row r="25" spans="2:4" ht="27.75" customHeight="1" thickBot="1">
      <c r="B25" s="44" t="s">
        <v>114</v>
      </c>
      <c r="C25" s="45"/>
      <c r="D25" s="45"/>
    </row>
    <row r="26" spans="1:3" ht="26.25" thickBot="1">
      <c r="A26" s="18"/>
      <c r="B26" s="7" t="s">
        <v>115</v>
      </c>
      <c r="C26" s="30"/>
    </row>
    <row r="27" spans="1:3" ht="13.5" thickBot="1">
      <c r="A27" s="18"/>
      <c r="B27" s="11" t="s">
        <v>116</v>
      </c>
      <c r="C27" s="30"/>
    </row>
    <row r="28" spans="1:3" ht="13.5" thickBot="1">
      <c r="A28" s="18"/>
      <c r="B28" t="s">
        <v>117</v>
      </c>
      <c r="C28" s="30"/>
    </row>
    <row r="29" spans="1:3" ht="13.5" thickBot="1">
      <c r="A29" s="18"/>
      <c r="B29" s="5" t="s">
        <v>118</v>
      </c>
      <c r="C29" s="30"/>
    </row>
    <row r="30" spans="2:4" ht="41.25" customHeight="1" thickBot="1">
      <c r="B30" s="6"/>
      <c r="D30" s="4" t="b">
        <f>IF(AND(C26="x",C27="",C28="",C29=""),"RICHTIG",FALSE)</f>
        <v>0</v>
      </c>
    </row>
    <row r="31" spans="2:4" ht="13.5" thickBot="1">
      <c r="B31" s="46" t="s">
        <v>127</v>
      </c>
      <c r="C31" s="47"/>
      <c r="D31" s="45"/>
    </row>
    <row r="32" spans="1:4" ht="13.5" thickBot="1">
      <c r="A32" s="18"/>
      <c r="B32" t="s">
        <v>119</v>
      </c>
      <c r="C32" s="33"/>
      <c r="D32" s="13"/>
    </row>
    <row r="33" spans="1:3" ht="13.5" thickBot="1">
      <c r="A33" s="18"/>
      <c r="B33" s="5" t="s">
        <v>120</v>
      </c>
      <c r="C33" s="30"/>
    </row>
    <row r="34" spans="1:3" ht="26.25" thickBot="1">
      <c r="A34" s="18"/>
      <c r="B34" s="7" t="s">
        <v>121</v>
      </c>
      <c r="C34" s="30"/>
    </row>
    <row r="35" spans="1:3" ht="26.25" thickBot="1">
      <c r="A35" s="18"/>
      <c r="B35" s="12" t="s">
        <v>122</v>
      </c>
      <c r="C35" s="30"/>
    </row>
    <row r="36" spans="2:4" ht="41.25" customHeight="1" thickBot="1">
      <c r="B36" s="6"/>
      <c r="D36" s="4" t="b">
        <f>IF(AND(C32="x",C33="x",C34="",C35=""),"RICHTIG",IF(AND(C33="x",C32="",C34="",C35=""),"RICHTIG, aber nur Teillösung",IF(AND(C33="",C32="x",C34="",C35=""),"RICHTIG, aber nur Teillösung")))</f>
        <v>0</v>
      </c>
    </row>
    <row r="37" ht="13.5" thickBot="1">
      <c r="B37" s="14" t="s">
        <v>128</v>
      </c>
    </row>
    <row r="38" spans="1:3" ht="13.5" thickBot="1">
      <c r="A38" s="18"/>
      <c r="B38" s="11" t="s">
        <v>123</v>
      </c>
      <c r="C38" s="30"/>
    </row>
    <row r="39" spans="1:3" ht="13.5" thickBot="1">
      <c r="A39" s="18"/>
      <c r="B39" s="11" t="s">
        <v>124</v>
      </c>
      <c r="C39" s="30"/>
    </row>
    <row r="40" spans="1:3" ht="13.5" thickBot="1">
      <c r="A40" s="18"/>
      <c r="B40" t="s">
        <v>125</v>
      </c>
      <c r="C40" s="30"/>
    </row>
    <row r="41" spans="1:3" ht="26.25" thickBot="1">
      <c r="A41" s="18"/>
      <c r="B41" s="12" t="s">
        <v>126</v>
      </c>
      <c r="C41" s="33"/>
    </row>
    <row r="42" spans="2:4" ht="42.75" customHeight="1" thickBot="1">
      <c r="B42" s="6"/>
      <c r="D42" s="4" t="b">
        <f>IF(AND(C38="x",C39="x",C40="x",C41=""),"RICHTIG",IF(AND(C39="x",C38="",C40="",C41=""),"RICHTIG, aber nur Teillösung",IF(AND(C39="",C38="x",C40="",C41=""),"RICHTIG, aber nur Teillösung",IF(AND(C39="",C38="",C40="x",C41=""),"RICHTIG, aber nur Teillösung",IF(AND(C39="",C38="x",C40="x",C41=""),"RICHTIG, aber nur Teillösung",IF(AND(C39="x",C38="",C40="x",C41=""),"RICHTIG, aber nur Teillösung",IF(AND(C39="x",C38="x",C40="",C41=""),"RICHTIG, aber nur Teillösung")))))))</f>
        <v>0</v>
      </c>
    </row>
    <row r="43" ht="12.75">
      <c r="B43" s="15" t="s">
        <v>140</v>
      </c>
    </row>
    <row r="44" ht="12.75">
      <c r="B44" s="16"/>
    </row>
    <row r="45" ht="12.75">
      <c r="B45" s="16"/>
    </row>
    <row r="56" ht="13.5" thickBot="1"/>
    <row r="57" spans="1:3" ht="13.5" thickBot="1">
      <c r="A57" s="18"/>
      <c r="B57" s="6" t="s">
        <v>129</v>
      </c>
      <c r="C57" s="30"/>
    </row>
    <row r="58" spans="1:3" ht="13.5" thickBot="1">
      <c r="A58" s="18"/>
      <c r="B58" s="6" t="s">
        <v>29</v>
      </c>
      <c r="C58" s="30"/>
    </row>
    <row r="59" spans="1:3" ht="13.5" thickBot="1">
      <c r="A59" s="18"/>
      <c r="B59" s="6" t="s">
        <v>130</v>
      </c>
      <c r="C59" s="30"/>
    </row>
    <row r="60" spans="1:3" ht="13.5" thickBot="1">
      <c r="A60" s="18"/>
      <c r="B60" s="6" t="s">
        <v>131</v>
      </c>
      <c r="C60" s="33"/>
    </row>
    <row r="61" spans="2:4" ht="42" customHeight="1" thickBot="1">
      <c r="B61" s="6"/>
      <c r="D61" s="4" t="b">
        <f>IF(AND(C57="",C58="x",C59="",C60="x"),"RICHTIG",IF(AND(C58="x",C57="",C59="",C60=""),"RICHTIG, aber nur Teillösung",IF(AND(C58="",C57="",C59="",C60="x"),"RICHTIG, aber nur Teillösung")))</f>
        <v>0</v>
      </c>
    </row>
    <row r="62" spans="2:4" ht="30" customHeight="1" thickBot="1">
      <c r="B62" s="44" t="s">
        <v>141</v>
      </c>
      <c r="C62" s="45"/>
      <c r="D62" s="45"/>
    </row>
    <row r="63" spans="1:3" ht="26.25" thickBot="1">
      <c r="A63" s="18"/>
      <c r="B63" s="8" t="s">
        <v>132</v>
      </c>
      <c r="C63" s="30"/>
    </row>
    <row r="64" spans="1:3" ht="26.25" thickBot="1">
      <c r="A64" s="18"/>
      <c r="B64" s="8" t="s">
        <v>133</v>
      </c>
      <c r="C64" s="30"/>
    </row>
    <row r="65" spans="1:3" ht="13.5" thickBot="1">
      <c r="A65" s="18"/>
      <c r="B65" s="6" t="s">
        <v>134</v>
      </c>
      <c r="C65" s="30"/>
    </row>
    <row r="66" spans="1:3" ht="13.5" thickBot="1">
      <c r="A66" s="18"/>
      <c r="B66" s="6" t="s">
        <v>135</v>
      </c>
      <c r="C66" s="33"/>
    </row>
    <row r="67" spans="2:4" ht="41.25" customHeight="1" thickBot="1">
      <c r="B67" s="6"/>
      <c r="D67" s="4" t="b">
        <f>IF(AND(C63="x",C64="x",C65="",C66="x"),"RICHTIG",IF(AND(C64="x",C63="",C65="",C66=""),"RICHTIG, aber nur Teillösung",IF(AND(C64="",C63="x",C65="",C66=""),"RICHTIG, aber nur Teillösung",IF(AND(C64="",C63="",C65="",C66="x"),"RICHTIG, aber nur Teillösung",IF(AND(C64="",C63="x",C65="",C66="x"),"RICHTIG, aber nur Teillösung",IF(AND(C64="x",C63="",C65="",C66="x"),"RICHTIG, aber nur Teillösung",IF(AND(C64="x",C63="x",C65="",C66=""),"RICHTIG, aber nur Teillösung")))))))</f>
        <v>0</v>
      </c>
    </row>
    <row r="68" ht="13.5" thickBot="1">
      <c r="B68" s="14" t="s">
        <v>142</v>
      </c>
    </row>
    <row r="69" spans="1:3" ht="13.5" thickBot="1">
      <c r="A69" s="18"/>
      <c r="B69" s="10" t="s">
        <v>136</v>
      </c>
      <c r="C69" s="30"/>
    </row>
    <row r="70" spans="1:3" ht="13.5" thickBot="1">
      <c r="A70" s="18"/>
      <c r="B70" t="s">
        <v>137</v>
      </c>
      <c r="C70" s="30"/>
    </row>
    <row r="71" spans="1:3" ht="13.5" thickBot="1">
      <c r="A71" s="18"/>
      <c r="B71" s="10" t="s">
        <v>138</v>
      </c>
      <c r="C71" s="30"/>
    </row>
    <row r="72" spans="1:3" ht="13.5" thickBot="1">
      <c r="A72" s="18"/>
      <c r="B72" t="s">
        <v>139</v>
      </c>
      <c r="C72" s="33"/>
    </row>
    <row r="73" spans="2:4" ht="39" customHeight="1" thickBot="1">
      <c r="B73" s="6"/>
      <c r="D73" s="4" t="b">
        <f>IF(AND(C69="",C70="",C71="x",C72=""),"RICHTIG",FALSE)</f>
        <v>0</v>
      </c>
    </row>
    <row r="74" ht="15" thickBot="1">
      <c r="F74" s="26" t="s">
        <v>177</v>
      </c>
    </row>
    <row r="75" ht="15.75" thickBot="1" thickTop="1">
      <c r="F75" s="25">
        <f>SUM(COUNTIF(D6:D74,"RICHTIG")+(COUNTIF(D6:D74,"RICHTIG, aber nur Teillösung")/2)-(COUNTIF(D6:D74,FALSE)))</f>
        <v>-10</v>
      </c>
    </row>
    <row r="76" ht="13.5" thickTop="1"/>
  </sheetData>
  <sheetProtection password="C612" sheet="1" objects="1" scenarios="1" selectLockedCells="1"/>
  <protectedRanges>
    <protectedRange sqref="C1:C65536" name="K?stchen"/>
  </protectedRanges>
  <mergeCells count="7">
    <mergeCell ref="B62:D62"/>
    <mergeCell ref="B1:D1"/>
    <mergeCell ref="B7:D7"/>
    <mergeCell ref="B13:D13"/>
    <mergeCell ref="B19:D19"/>
    <mergeCell ref="B25:D25"/>
    <mergeCell ref="B31:D31"/>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belle4">
    <tabColor indexed="17"/>
  </sheetPr>
  <dimension ref="A1:F71"/>
  <sheetViews>
    <sheetView showGridLines="0" workbookViewId="0" topLeftCell="A1">
      <selection activeCell="C16" sqref="C16"/>
    </sheetView>
  </sheetViews>
  <sheetFormatPr defaultColWidth="11.421875" defaultRowHeight="12.75"/>
  <cols>
    <col min="1" max="1" width="41.00390625" style="0" customWidth="1"/>
    <col min="2" max="2" width="61.28125" style="0" bestFit="1" customWidth="1"/>
    <col min="3" max="3" width="2.8515625" style="0" customWidth="1"/>
    <col min="4" max="4" width="9.57421875" style="0" customWidth="1"/>
    <col min="5" max="5" width="5.140625" style="0" customWidth="1"/>
    <col min="6" max="6" width="7.57421875" style="0" customWidth="1"/>
  </cols>
  <sheetData>
    <row r="1" ht="12.75">
      <c r="B1" s="2" t="s">
        <v>143</v>
      </c>
    </row>
    <row r="2" ht="12.75">
      <c r="B2" s="2"/>
    </row>
    <row r="3" ht="12.75">
      <c r="B3" s="2"/>
    </row>
    <row r="4" ht="12.75">
      <c r="B4" s="2"/>
    </row>
    <row r="5" ht="12.75">
      <c r="B5" s="2"/>
    </row>
    <row r="6" ht="12.75">
      <c r="B6" s="2"/>
    </row>
    <row r="8" spans="1:2" ht="12.75">
      <c r="A8" s="16"/>
      <c r="B8" s="16"/>
    </row>
    <row r="9" spans="1:2" ht="12.75">
      <c r="A9" s="16"/>
      <c r="B9" s="16"/>
    </row>
    <row r="10" ht="12.75">
      <c r="A10" s="16"/>
    </row>
    <row r="11" ht="12.75">
      <c r="A11" s="16"/>
    </row>
    <row r="12" ht="12.75">
      <c r="A12" s="16"/>
    </row>
    <row r="13" ht="12.75">
      <c r="A13" s="16"/>
    </row>
    <row r="14" ht="12.75">
      <c r="A14" s="16"/>
    </row>
    <row r="15" ht="13.5" thickBot="1">
      <c r="A15" s="16"/>
    </row>
    <row r="16" spans="1:3" ht="13.5" thickBot="1">
      <c r="A16" s="18"/>
      <c r="B16" s="5" t="s">
        <v>144</v>
      </c>
      <c r="C16" s="30"/>
    </row>
    <row r="17" spans="1:3" ht="13.5" thickBot="1">
      <c r="A17" s="18"/>
      <c r="B17" s="5" t="s">
        <v>29</v>
      </c>
      <c r="C17" s="30"/>
    </row>
    <row r="18" spans="1:3" ht="13.5" thickBot="1">
      <c r="A18" s="18"/>
      <c r="B18" s="5" t="s">
        <v>145</v>
      </c>
      <c r="C18" s="30"/>
    </row>
    <row r="19" spans="2:3" ht="13.5" thickBot="1">
      <c r="B19" s="22" t="s">
        <v>146</v>
      </c>
      <c r="C19" s="33"/>
    </row>
    <row r="20" spans="2:4" ht="45" customHeight="1" thickBot="1">
      <c r="B20" s="6"/>
      <c r="D20" s="4" t="b">
        <f>IF(AND(C16="",C17="",C18="x",C19=""),"RICHTIG",FALSE)</f>
        <v>0</v>
      </c>
    </row>
    <row r="21" spans="1:2" ht="13.5" thickBot="1">
      <c r="A21" s="16"/>
      <c r="B21" s="14" t="s">
        <v>170</v>
      </c>
    </row>
    <row r="22" spans="1:3" ht="13.5" thickBot="1">
      <c r="A22" s="18"/>
      <c r="B22" s="5" t="s">
        <v>147</v>
      </c>
      <c r="C22" s="30"/>
    </row>
    <row r="23" spans="1:3" ht="26.25" thickBot="1">
      <c r="A23" s="18"/>
      <c r="B23" s="7" t="s">
        <v>148</v>
      </c>
      <c r="C23" s="30"/>
    </row>
    <row r="24" spans="1:3" ht="26.25" thickBot="1">
      <c r="A24" s="18"/>
      <c r="B24" s="7" t="s">
        <v>149</v>
      </c>
      <c r="C24" s="30"/>
    </row>
    <row r="25" spans="1:3" ht="26.25" thickBot="1">
      <c r="A25" s="18"/>
      <c r="B25" s="7" t="s">
        <v>150</v>
      </c>
      <c r="C25" s="33"/>
    </row>
    <row r="26" spans="2:4" ht="45" customHeight="1" thickBot="1">
      <c r="B26" s="6"/>
      <c r="D26" s="4" t="b">
        <f>IF(AND(C22="",C23="x",C24="x",C25=""),"RICHTIG",IF(AND(C23="x",C22="",C24="",C25=""),"RICHTIG, aber nur Teillösung",IF(AND(C23="",C22="",C24="x",C25=""),"RICHTIG, aber nur Teillösung")))</f>
        <v>0</v>
      </c>
    </row>
    <row r="27" spans="1:4" ht="29.25" customHeight="1" thickBot="1">
      <c r="A27" s="16"/>
      <c r="B27" s="44" t="s">
        <v>171</v>
      </c>
      <c r="C27" s="45"/>
      <c r="D27" s="45"/>
    </row>
    <row r="28" spans="1:3" ht="26.25" thickBot="1">
      <c r="A28" s="18"/>
      <c r="B28" s="7" t="s">
        <v>151</v>
      </c>
      <c r="C28" s="30"/>
    </row>
    <row r="29" spans="1:3" ht="13.5" thickBot="1">
      <c r="A29" s="18"/>
      <c r="B29" s="7" t="s">
        <v>152</v>
      </c>
      <c r="C29" s="30"/>
    </row>
    <row r="30" spans="1:3" ht="39" thickBot="1">
      <c r="A30" s="18"/>
      <c r="B30" s="7" t="s">
        <v>153</v>
      </c>
      <c r="C30" s="30"/>
    </row>
    <row r="31" spans="1:3" ht="26.25" thickBot="1">
      <c r="A31" s="18"/>
      <c r="B31" s="12" t="s">
        <v>154</v>
      </c>
      <c r="C31" s="33"/>
    </row>
    <row r="32" ht="43.5" customHeight="1" thickBot="1">
      <c r="D32" s="4" t="b">
        <f>IF(AND(C28="",C29="",C30="",C31=""),FALSE,IF(AND(C28="x",C29="x",C30="x",C31="x"),"RICHTIG","RICHTIG, aber nur Teillösung"))</f>
        <v>0</v>
      </c>
    </row>
    <row r="33" spans="2:4" ht="27" customHeight="1" thickBot="1">
      <c r="B33" s="46" t="s">
        <v>172</v>
      </c>
      <c r="C33" s="47"/>
      <c r="D33" s="45"/>
    </row>
    <row r="34" spans="2:4" ht="13.5" thickBot="1">
      <c r="B34" s="22" t="s">
        <v>155</v>
      </c>
      <c r="C34" s="33"/>
      <c r="D34" s="13"/>
    </row>
    <row r="35" spans="2:3" ht="13.5" thickBot="1">
      <c r="B35" s="22" t="s">
        <v>156</v>
      </c>
      <c r="C35" s="30"/>
    </row>
    <row r="36" ht="44.25" customHeight="1" thickBot="1">
      <c r="D36" s="4" t="b">
        <f>IF(AND(C34="x",C35=""),"RICHTIG",FALSE)</f>
        <v>0</v>
      </c>
    </row>
    <row r="37" spans="1:3" ht="13.5" thickBot="1">
      <c r="A37" s="16"/>
      <c r="B37" s="14" t="s">
        <v>173</v>
      </c>
      <c r="C37" s="17"/>
    </row>
    <row r="38" spans="1:3" ht="13.5" thickBot="1">
      <c r="A38" s="18"/>
      <c r="B38" s="5" t="s">
        <v>157</v>
      </c>
      <c r="C38" s="33"/>
    </row>
    <row r="39" spans="1:3" ht="26.25" thickBot="1">
      <c r="A39" s="18"/>
      <c r="B39" s="7" t="s">
        <v>158</v>
      </c>
      <c r="C39" s="30"/>
    </row>
    <row r="40" spans="1:3" ht="39" thickBot="1">
      <c r="A40" s="18"/>
      <c r="B40" s="7" t="s">
        <v>159</v>
      </c>
      <c r="C40" s="33"/>
    </row>
    <row r="41" spans="2:3" ht="26.25" thickBot="1">
      <c r="B41" s="21" t="s">
        <v>160</v>
      </c>
      <c r="C41" s="30"/>
    </row>
    <row r="42" spans="2:4" ht="42.75" customHeight="1" thickBot="1">
      <c r="B42" s="6"/>
      <c r="D42" s="4" t="b">
        <f>IF(AND(C38="x",C39="x",C40="x",C41=""),"RICHTIG",IF(AND(C39="x",C38="",C40="",C41=""),"RICHTIG, aber nur Teillösung",IF(AND(C39="",C38="x",C40="",C41=""),"RICHTIG, aber nur Teillösung",IF(AND(C39="",C38="",C40="x",C41=""),"RICHTIG, aber nur Teillösung",IF(AND(C39="",C38="x",C40="x",C41=""),"RICHTIG, aber nur Teillösung",IF(AND(C39="x",C38="",C40="x",C41=""),"RICHTIG, aber nur Teillösung",IF(AND(C39="x",C38="x",C40="",C41=""),"RICHTIG, aber nur Teillösung")))))))</f>
        <v>0</v>
      </c>
    </row>
    <row r="43" spans="1:4" ht="28.5" customHeight="1" thickBot="1">
      <c r="A43" s="16"/>
      <c r="B43" s="44" t="s">
        <v>174</v>
      </c>
      <c r="C43" s="45"/>
      <c r="D43" s="45"/>
    </row>
    <row r="44" spans="1:3" ht="13.5" thickBot="1">
      <c r="A44" s="18"/>
      <c r="B44" s="22" t="s">
        <v>161</v>
      </c>
      <c r="C44" s="30"/>
    </row>
    <row r="45" spans="1:3" ht="39" thickBot="1">
      <c r="A45" s="18"/>
      <c r="B45" s="21" t="s">
        <v>162</v>
      </c>
      <c r="C45" s="30"/>
    </row>
    <row r="46" spans="1:3" ht="26.25" thickBot="1">
      <c r="A46" s="18"/>
      <c r="B46" s="21" t="s">
        <v>163</v>
      </c>
      <c r="C46" s="33"/>
    </row>
    <row r="47" spans="2:3" ht="26.25" thickBot="1">
      <c r="B47" s="21" t="s">
        <v>164</v>
      </c>
      <c r="C47" s="30"/>
    </row>
    <row r="48" spans="2:4" ht="43.5" customHeight="1" thickBot="1">
      <c r="B48" s="6"/>
      <c r="D48" s="4" t="b">
        <f>IF(AND(C44="x",C45="x",C46="",C47=""),"RICHTIG",IF(AND(C45="x",C44="",C46="",C47=""),"RICHTIG, aber nur Teillösung",IF(AND(C45="",C44="x",C46="",C47=""),"RICHTIG, aber nur Teillösung")))</f>
        <v>0</v>
      </c>
    </row>
    <row r="49" spans="2:4" ht="28.5" customHeight="1" thickBot="1">
      <c r="B49" s="36" t="s">
        <v>175</v>
      </c>
      <c r="C49" s="37"/>
      <c r="D49" s="37"/>
    </row>
    <row r="50" spans="1:3" ht="13.5" thickBot="1">
      <c r="A50" s="18"/>
      <c r="B50" s="5" t="s">
        <v>165</v>
      </c>
      <c r="C50" s="30"/>
    </row>
    <row r="51" spans="1:3" ht="26.25" thickBot="1">
      <c r="A51" s="18"/>
      <c r="B51" s="7" t="s">
        <v>166</v>
      </c>
      <c r="C51" s="30"/>
    </row>
    <row r="52" spans="1:3" ht="39" thickBot="1">
      <c r="A52" s="18"/>
      <c r="B52" s="7" t="s">
        <v>167</v>
      </c>
      <c r="C52" s="33"/>
    </row>
    <row r="53" spans="1:3" ht="13.5" thickBot="1">
      <c r="A53" s="18"/>
      <c r="B53" s="5" t="s">
        <v>168</v>
      </c>
      <c r="C53" s="30"/>
    </row>
    <row r="54" spans="2:4" ht="43.5" customHeight="1" thickBot="1">
      <c r="B54" s="6"/>
      <c r="D54" s="4" t="b">
        <f>IF(AND(C50="",C51="x",C52="x",C53=""),"RICHTIG",IF(AND(C51="x",C50="",C52="",C53=""),"RICHTIG, aber nur Teillösung",IF(AND(C51="",C50="",C52="x",C53=""),"RICHTIG, aber nur Teillösung")))</f>
        <v>0</v>
      </c>
    </row>
    <row r="55" ht="12.75">
      <c r="B55" s="2" t="s">
        <v>176</v>
      </c>
    </row>
    <row r="63" ht="13.5" thickBot="1"/>
    <row r="64" spans="1:3" ht="13.5" thickBot="1">
      <c r="A64" s="18"/>
      <c r="B64" s="5" t="s">
        <v>144</v>
      </c>
      <c r="C64" s="30"/>
    </row>
    <row r="65" spans="1:3" ht="13.5" thickBot="1">
      <c r="A65" s="18"/>
      <c r="B65" s="5" t="s">
        <v>29</v>
      </c>
      <c r="C65" s="30"/>
    </row>
    <row r="66" spans="1:3" ht="13.5" thickBot="1">
      <c r="A66" s="18"/>
      <c r="B66" s="5" t="s">
        <v>130</v>
      </c>
      <c r="C66" s="33"/>
    </row>
    <row r="67" spans="1:3" ht="13.5" thickBot="1">
      <c r="A67" s="18"/>
      <c r="B67" s="5" t="s">
        <v>146</v>
      </c>
      <c r="C67" s="30"/>
    </row>
    <row r="68" spans="2:4" ht="43.5" customHeight="1" thickBot="1">
      <c r="B68" s="6"/>
      <c r="D68" s="4" t="b">
        <f>IF(AND(C64="x",C65="",C66="",C67="x"),"RICHTIG",IF(AND(C65="",C64="x",C66="",C67=""),"RICHTIG, aber nur Teillösung",IF(AND(C65="",C64="",C66="",C67="x"),"RICHTIG, aber nur Teillösung")))</f>
        <v>0</v>
      </c>
    </row>
    <row r="69" ht="15" thickBot="1">
      <c r="F69" s="26" t="s">
        <v>177</v>
      </c>
    </row>
    <row r="70" spans="2:6" ht="15.75" thickBot="1" thickTop="1">
      <c r="B70" s="26" t="s">
        <v>178</v>
      </c>
      <c r="F70" s="25">
        <f>SUM(COUNTIF(D20:D68,"RICHTIG")+(COUNTIF(D20:D68,"RICHTIG, aber nur Teillösung")/2)-(COUNTIF(D20:D68,FALSE)))</f>
        <v>-8</v>
      </c>
    </row>
    <row r="71" ht="15.75" thickTop="1">
      <c r="B71" s="27">
        <f>SUM('Seite 1'!F75+'Seite 2'!F82+'Seite 3'!F75+'Seite 4'!F70)</f>
        <v>-38</v>
      </c>
    </row>
  </sheetData>
  <sheetProtection password="C612" sheet="1" objects="1" scenarios="1" selectLockedCells="1"/>
  <protectedRanges>
    <protectedRange sqref="C1:C65536" name="K?stchen"/>
  </protectedRanges>
  <mergeCells count="4">
    <mergeCell ref="B43:D43"/>
    <mergeCell ref="B49:D49"/>
    <mergeCell ref="B27:D27"/>
    <mergeCell ref="B33:D33"/>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Fragebogen für Hundeinteressenten</dc:title>
  <dc:subject/>
  <dc:creator>Heike Groth</dc:creator>
  <cp:keywords/>
  <dc:description/>
  <cp:lastModifiedBy>Heike Groth</cp:lastModifiedBy>
  <dcterms:created xsi:type="dcterms:W3CDTF">2005-04-08T14:25:43Z</dcterms:created>
  <dcterms:modified xsi:type="dcterms:W3CDTF">2006-01-31T19:52:17Z</dcterms:modified>
  <cp:category/>
  <cp:version/>
  <cp:contentType/>
  <cp:contentStatus/>
</cp:coreProperties>
</file>